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3.xml" ContentType="application/vnd.openxmlformats-officedocument.themeOverrid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4.xml" ContentType="application/vnd.openxmlformats-officedocument.themeOverrid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im\RESEARCH\JGEA\Cournot and Bertrand\alt calibration for SGC\"/>
    </mc:Choice>
  </mc:AlternateContent>
  <xr:revisionPtr revIDLastSave="0" documentId="13_ncr:1_{5DC0A9B0-C0B9-4DDE-9DE4-14C4EF77FBD4}" xr6:coauthVersionLast="47" xr6:coauthVersionMax="47" xr10:uidLastSave="{00000000-0000-0000-0000-000000000000}"/>
  <bookViews>
    <workbookView xWindow="29190" yWindow="465" windowWidth="17205" windowHeight="16275" firstSheet="3" activeTab="4" xr2:uid="{96CCD101-AA80-405B-ABC5-AD2E8A3E8BC8}"/>
  </bookViews>
  <sheets>
    <sheet name="SHEET1" sheetId="4" r:id="rId1"/>
    <sheet name="SHEET2" sheetId="2" r:id="rId2"/>
    <sheet name="SHEET3" sheetId="9" r:id="rId3"/>
    <sheet name="SHEET3b" sheetId="3" r:id="rId4"/>
    <sheet name="Sheet4" sheetId="5" r:id="rId5"/>
    <sheet name="Sheet4 (2)" sheetId="7" r:id="rId6"/>
    <sheet name="Sheet4 (3)" sheetId="10" r:id="rId7"/>
    <sheet name="Sheet4 (4)" sheetId="11" r:id="rId8"/>
    <sheet name="SHEET5" sheetId="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4" i="8" l="1"/>
  <c r="S24" i="8"/>
  <c r="R24" i="8"/>
  <c r="T23" i="8"/>
  <c r="S23" i="8"/>
  <c r="R23" i="8"/>
  <c r="T22" i="8"/>
  <c r="S22" i="8"/>
  <c r="R22" i="8"/>
  <c r="T21" i="8"/>
  <c r="S21" i="8"/>
  <c r="R21" i="8"/>
  <c r="T20" i="8"/>
  <c r="S20" i="8"/>
  <c r="R20" i="8"/>
  <c r="T19" i="8"/>
  <c r="S19" i="8"/>
  <c r="R19" i="8"/>
  <c r="T18" i="8"/>
  <c r="S18" i="8"/>
  <c r="R18" i="8"/>
  <c r="T17" i="8"/>
  <c r="S17" i="8"/>
  <c r="R17" i="8"/>
  <c r="T16" i="8"/>
  <c r="S16" i="8"/>
  <c r="R16" i="8"/>
  <c r="T15" i="8"/>
  <c r="S15" i="8"/>
  <c r="R15" i="8"/>
  <c r="T14" i="8"/>
  <c r="S14" i="8"/>
  <c r="R14" i="8"/>
  <c r="T13" i="8"/>
  <c r="S13" i="8"/>
  <c r="R13" i="8"/>
  <c r="T12" i="8"/>
  <c r="S12" i="8"/>
  <c r="R12" i="8"/>
  <c r="T11" i="8"/>
  <c r="S11" i="8"/>
  <c r="R11" i="8"/>
  <c r="T10" i="8"/>
  <c r="S10" i="8"/>
  <c r="R10" i="8"/>
  <c r="T9" i="8"/>
  <c r="S9" i="8"/>
  <c r="R9" i="8"/>
  <c r="T8" i="8"/>
  <c r="S8" i="8"/>
  <c r="R8" i="8"/>
  <c r="T7" i="8"/>
  <c r="S7" i="8"/>
  <c r="R7" i="8"/>
  <c r="T6" i="8"/>
  <c r="S6" i="8"/>
  <c r="R6" i="8"/>
  <c r="Q24" i="8"/>
  <c r="Q23" i="8"/>
  <c r="Q22" i="8"/>
  <c r="Q21" i="8"/>
  <c r="Q20" i="8"/>
  <c r="Q19" i="8"/>
  <c r="Q18" i="8"/>
  <c r="Q17" i="8"/>
  <c r="Q16" i="8"/>
  <c r="Q15" i="8"/>
  <c r="Q14" i="8"/>
  <c r="Q13" i="8"/>
  <c r="Q12" i="8"/>
  <c r="Q11" i="8"/>
  <c r="Q10" i="8"/>
  <c r="Q9" i="8"/>
  <c r="Q8" i="8"/>
  <c r="Q7" i="8"/>
  <c r="Q6" i="8"/>
  <c r="B24" i="5"/>
  <c r="D32" i="4"/>
  <c r="D30" i="4"/>
  <c r="G28" i="5"/>
  <c r="G14" i="5"/>
  <c r="G6" i="5"/>
  <c r="B6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4" i="5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4" i="3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</calcChain>
</file>

<file path=xl/sharedStrings.xml><?xml version="1.0" encoding="utf-8"?>
<sst xmlns="http://schemas.openxmlformats.org/spreadsheetml/2006/main" count="229" uniqueCount="58">
  <si>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</si>
  <si>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</si>
  <si>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</si>
  <si>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</si>
  <si>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</si>
  <si>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</si>
  <si>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</si>
  <si>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</si>
  <si>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</si>
  <si>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</si>
  <si>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I11</t>
  </si>
  <si>
    <t>I12</t>
  </si>
  <si>
    <t>I13</t>
  </si>
  <si>
    <t>I14</t>
  </si>
  <si>
    <t>I15</t>
  </si>
  <si>
    <t>I16</t>
  </si>
  <si>
    <t>I17</t>
  </si>
  <si>
    <t>I18</t>
  </si>
  <si>
    <t>I19</t>
  </si>
  <si>
    <t>I20</t>
  </si>
  <si>
    <t>I21</t>
  </si>
  <si>
    <t>I22</t>
  </si>
  <si>
    <t>I23</t>
  </si>
  <si>
    <t>I24</t>
  </si>
  <si>
    <t>I25</t>
  </si>
  <si>
    <t>SIZE</t>
  </si>
  <si>
    <t>WELFCAP-B</t>
  </si>
  <si>
    <t>WELFCAP-C</t>
  </si>
  <si>
    <t>NUMBERF-B</t>
  </si>
  <si>
    <t>NUMBERF-C</t>
  </si>
  <si>
    <t>MARKUP-B</t>
  </si>
  <si>
    <t>MARKUP-C</t>
  </si>
  <si>
    <t>WELFARE</t>
  </si>
  <si>
    <t>WELFCAP</t>
  </si>
  <si>
    <t>FIRMSIZE</t>
  </si>
  <si>
    <t>FIRMNUMB</t>
  </si>
  <si>
    <t>MARKUP</t>
  </si>
  <si>
    <t>M7-3N   Cournot</t>
  </si>
  <si>
    <t>perfect sub</t>
  </si>
  <si>
    <t>M7-4N Large</t>
  </si>
  <si>
    <t>group MC</t>
  </si>
  <si>
    <t>M7-5n Small</t>
  </si>
  <si>
    <t>WELFCAP-LG</t>
  </si>
  <si>
    <t>Number norm</t>
  </si>
  <si>
    <t>NUMF-LG</t>
  </si>
  <si>
    <t>NUMF-B</t>
  </si>
  <si>
    <t>MARKUP-LG</t>
  </si>
  <si>
    <t>NUMF-C</t>
  </si>
  <si>
    <t>M7-3n  Cournot with identical products</t>
  </si>
  <si>
    <t>M7-4n Large group monopolistic competition</t>
  </si>
  <si>
    <t>FIRMSIZE-B</t>
  </si>
  <si>
    <t>FIRMSIZE-C</t>
  </si>
  <si>
    <t>Bertrand</t>
  </si>
  <si>
    <t>FIRMSIZE-LG</t>
  </si>
  <si>
    <t>M7-6N External economies of scale</t>
  </si>
  <si>
    <t>M7-5n small group Bertrand competition</t>
  </si>
  <si>
    <t>M7-5bn  Cournot and Bertrand with same sigma, fudge factor on Cournot</t>
  </si>
  <si>
    <t>WELFARE-B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</si>
</sst>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quotePrefix="1"/>
    <xf numFmtId="164" fontId="0" fillId="0" borderId="0" xfId="0" applyNumberFormat="1"/>
    <xf numFmtId="164" fontId="0" fillId="0" borderId="0" xfId="0" quotePrefix="1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Welfare</a:t>
            </a:r>
            <a:r>
              <a:rPr lang="en-US" sz="2000" baseline="0"/>
              <a:t> per capita</a:t>
            </a:r>
            <a:endParaRPr lang="en-US" sz="2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853535353535355"/>
          <c:y val="0.11539571250608019"/>
          <c:w val="0.77765517641053572"/>
          <c:h val="0.67907769635068549"/>
        </c:manualLayout>
      </c:layout>
      <c:lineChart>
        <c:grouping val="standard"/>
        <c:varyColors val="0"/>
        <c:ser>
          <c:idx val="0"/>
          <c:order val="0"/>
          <c:tx>
            <c:strRef>
              <c:f>Sheet4!$D$3</c:f>
              <c:strCache>
                <c:ptCount val="1"/>
                <c:pt idx="0">
                  <c:v>WELFCAP-C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Sheet4!$C$4:$C$29</c:f>
              <c:numCache>
                <c:formatCode>General</c:formatCode>
                <c:ptCount val="26"/>
                <c:pt idx="0">
                  <c:v>0.10000000000000009</c:v>
                </c:pt>
                <c:pt idx="2">
                  <c:v>0.19999999999999973</c:v>
                </c:pt>
                <c:pt idx="3">
                  <c:v>0.29999999999999982</c:v>
                </c:pt>
                <c:pt idx="4">
                  <c:v>0.39999999999999991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</c:v>
                </c:pt>
                <c:pt idx="8">
                  <c:v>0.8</c:v>
                </c:pt>
                <c:pt idx="9">
                  <c:v>0.89999999999999991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</c:numCache>
            </c:numRef>
          </c:cat>
          <c:val>
            <c:numRef>
              <c:f>Sheet4!$D$4:$D$29</c:f>
              <c:numCache>
                <c:formatCode>General</c:formatCode>
                <c:ptCount val="26"/>
                <c:pt idx="0" formatCode="0.000">
                  <c:v>0.67781308246300798</c:v>
                </c:pt>
                <c:pt idx="1">
                  <c:v>0</c:v>
                </c:pt>
                <c:pt idx="2" formatCode="0.000">
                  <c:v>0.83125387555644137</c:v>
                </c:pt>
                <c:pt idx="3" formatCode="0.000">
                  <c:v>0.89082239274299824</c:v>
                </c:pt>
                <c:pt idx="4" formatCode="0.000">
                  <c:v>0.92450813759517725</c:v>
                </c:pt>
                <c:pt idx="5" formatCode="0.000">
                  <c:v>0.94680864477020521</c:v>
                </c:pt>
                <c:pt idx="6" formatCode="0.000">
                  <c:v>0.9629389325783041</c:v>
                </c:pt>
                <c:pt idx="7" formatCode="0.000">
                  <c:v>0.97529116046300524</c:v>
                </c:pt>
                <c:pt idx="8" formatCode="0.000">
                  <c:v>0.98513527132817769</c:v>
                </c:pt>
                <c:pt idx="9" formatCode="0.000">
                  <c:v>0.9932154155333871</c:v>
                </c:pt>
                <c:pt idx="10" formatCode="0.000">
                  <c:v>1.0000000000000548</c:v>
                </c:pt>
                <c:pt idx="11" formatCode="0.000">
                  <c:v>1.0058003542893659</c:v>
                </c:pt>
                <c:pt idx="12" formatCode="0.000">
                  <c:v>1.0108324627287018</c:v>
                </c:pt>
                <c:pt idx="13" formatCode="0.000">
                  <c:v>1.0152514443098477</c:v>
                </c:pt>
                <c:pt idx="14" formatCode="0.000">
                  <c:v>1.0191719365827645</c:v>
                </c:pt>
                <c:pt idx="15" formatCode="0.000">
                  <c:v>1.0226807198574062</c:v>
                </c:pt>
                <c:pt idx="16" formatCode="0.000">
                  <c:v>1.025844845110347</c:v>
                </c:pt>
                <c:pt idx="17" formatCode="0.000">
                  <c:v>1.0287170421394576</c:v>
                </c:pt>
                <c:pt idx="18" formatCode="0.000">
                  <c:v>1.0313394212745948</c:v>
                </c:pt>
                <c:pt idx="19" formatCode="0.000">
                  <c:v>1.0337460701122378</c:v>
                </c:pt>
                <c:pt idx="20" formatCode="0.000">
                  <c:v>1.0359649148032779</c:v>
                </c:pt>
                <c:pt idx="21" formatCode="0.000">
                  <c:v>1.0380190798653033</c:v>
                </c:pt>
                <c:pt idx="22" formatCode="0.000">
                  <c:v>1.0399278986469156</c:v>
                </c:pt>
                <c:pt idx="23" formatCode="0.000">
                  <c:v>1.0417076757186023</c:v>
                </c:pt>
                <c:pt idx="24" formatCode="0.000">
                  <c:v>1.0433722700493937</c:v>
                </c:pt>
                <c:pt idx="25" formatCode="0.000">
                  <c:v>1.0449335466868441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C3-4EE9-ADB8-573B7BC26826}"/>
            </c:ext>
          </c:extLst>
        </c:ser>
        <c:ser>
          <c:idx val="1"/>
          <c:order val="1"/>
          <c:tx>
            <c:strRef>
              <c:f>Sheet4!$E$3</c:f>
              <c:strCache>
                <c:ptCount val="1"/>
                <c:pt idx="0">
                  <c:v>WELFCAP-LG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Sheet4!$C$4:$C$29</c:f>
              <c:numCache>
                <c:formatCode>General</c:formatCode>
                <c:ptCount val="26"/>
                <c:pt idx="0">
                  <c:v>0.10000000000000009</c:v>
                </c:pt>
                <c:pt idx="2">
                  <c:v>0.19999999999999973</c:v>
                </c:pt>
                <c:pt idx="3">
                  <c:v>0.29999999999999982</c:v>
                </c:pt>
                <c:pt idx="4">
                  <c:v>0.39999999999999991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</c:v>
                </c:pt>
                <c:pt idx="8">
                  <c:v>0.8</c:v>
                </c:pt>
                <c:pt idx="9">
                  <c:v>0.89999999999999991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</c:numCache>
            </c:numRef>
          </c:cat>
          <c:val>
            <c:numRef>
              <c:f>Sheet4!$E$4:$E$29</c:f>
              <c:numCache>
                <c:formatCode>General</c:formatCode>
                <c:ptCount val="26"/>
                <c:pt idx="0" formatCode="0.000">
                  <c:v>0.74989420933245587</c:v>
                </c:pt>
                <c:pt idx="1">
                  <c:v>0</c:v>
                </c:pt>
                <c:pt idx="2" formatCode="0.000">
                  <c:v>0.81776543395743084</c:v>
                </c:pt>
                <c:pt idx="3" formatCode="0.000">
                  <c:v>0.86028065449147439</c:v>
                </c:pt>
                <c:pt idx="4" formatCode="0.000">
                  <c:v>0.89177952923749615</c:v>
                </c:pt>
                <c:pt idx="5" formatCode="0.000">
                  <c:v>0.91700404320467122</c:v>
                </c:pt>
                <c:pt idx="6" formatCode="0.000">
                  <c:v>0.93814270562151825</c:v>
                </c:pt>
                <c:pt idx="7" formatCode="0.000">
                  <c:v>0.95639490744944078</c:v>
                </c:pt>
                <c:pt idx="8" formatCode="0.000">
                  <c:v>0.97249247241925862</c:v>
                </c:pt>
                <c:pt idx="9" formatCode="0.000">
                  <c:v>0.98691628134606979</c:v>
                </c:pt>
                <c:pt idx="10" formatCode="0.000">
                  <c:v>0.99999999999077172</c:v>
                </c:pt>
                <c:pt idx="11" formatCode="0.000">
                  <c:v>1.0119850241358226</c:v>
                </c:pt>
                <c:pt idx="12" formatCode="0.000">
                  <c:v>1.0230518752180591</c:v>
                </c:pt>
                <c:pt idx="13" formatCode="0.000">
                  <c:v>1.0333392339254812</c:v>
                </c:pt>
                <c:pt idx="14" formatCode="0.000">
                  <c:v>1.0429560421876309</c:v>
                </c:pt>
                <c:pt idx="15" formatCode="0.000">
                  <c:v>1.0519895055081891</c:v>
                </c:pt>
                <c:pt idx="16" formatCode="0.000">
                  <c:v>1.0605105611827281</c:v>
                </c:pt>
                <c:pt idx="17" formatCode="0.000">
                  <c:v>1.0685777208210212</c:v>
                </c:pt>
                <c:pt idx="18" formatCode="0.000">
                  <c:v>1.076239836322751</c:v>
                </c:pt>
                <c:pt idx="19" formatCode="0.000">
                  <c:v>1.0835381331286189</c:v>
                </c:pt>
                <c:pt idx="20" formatCode="0.000">
                  <c:v>1.0905077326652062</c:v>
                </c:pt>
                <c:pt idx="21" formatCode="0.000">
                  <c:v>1.0971788110889846</c:v>
                </c:pt>
                <c:pt idx="22" formatCode="0.000">
                  <c:v>1.1035774941665188</c:v>
                </c:pt>
                <c:pt idx="23" formatCode="0.000">
                  <c:v>1.1097265574833957</c:v>
                </c:pt>
                <c:pt idx="24" formatCode="0.000">
                  <c:v>1.1156459808455943</c:v>
                </c:pt>
                <c:pt idx="25" formatCode="0.000">
                  <c:v>1.1213533919701189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C3-4EE9-ADB8-573B7BC26826}"/>
            </c:ext>
          </c:extLst>
        </c:ser>
        <c:ser>
          <c:idx val="2"/>
          <c:order val="2"/>
          <c:tx>
            <c:strRef>
              <c:f>Sheet4!$F$3</c:f>
              <c:strCache>
                <c:ptCount val="1"/>
                <c:pt idx="0">
                  <c:v>WELFCAP-B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Sheet4!$C$4:$C$29</c:f>
              <c:numCache>
                <c:formatCode>General</c:formatCode>
                <c:ptCount val="26"/>
                <c:pt idx="0">
                  <c:v>0.10000000000000009</c:v>
                </c:pt>
                <c:pt idx="2">
                  <c:v>0.19999999999999973</c:v>
                </c:pt>
                <c:pt idx="3">
                  <c:v>0.29999999999999982</c:v>
                </c:pt>
                <c:pt idx="4">
                  <c:v>0.39999999999999991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</c:v>
                </c:pt>
                <c:pt idx="8">
                  <c:v>0.8</c:v>
                </c:pt>
                <c:pt idx="9">
                  <c:v>0.89999999999999991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</c:numCache>
            </c:numRef>
          </c:cat>
          <c:val>
            <c:numRef>
              <c:f>Sheet4!$F$4:$F$29</c:f>
              <c:numCache>
                <c:formatCode>General</c:formatCode>
                <c:ptCount val="26"/>
                <c:pt idx="0" formatCode="0.000">
                  <c:v>0.64587585816989757</c:v>
                </c:pt>
                <c:pt idx="1">
                  <c:v>0</c:v>
                </c:pt>
                <c:pt idx="2" formatCode="0.000">
                  <c:v>0.80912127345028417</c:v>
                </c:pt>
                <c:pt idx="3" formatCode="0.000">
                  <c:v>0.86855524758721825</c:v>
                </c:pt>
                <c:pt idx="4" formatCode="0.000">
                  <c:v>0.90366835399864553</c:v>
                </c:pt>
                <c:pt idx="5" formatCode="0.000">
                  <c:v>0.92857443659157046</c:v>
                </c:pt>
                <c:pt idx="6" formatCode="0.000">
                  <c:v>0.94796642535460685</c:v>
                </c:pt>
                <c:pt idx="7" formatCode="0.000">
                  <c:v>0.96391992100679158</c:v>
                </c:pt>
                <c:pt idx="8" formatCode="0.000">
                  <c:v>0.97752288565860268</c:v>
                </c:pt>
                <c:pt idx="9" formatCode="0.000">
                  <c:v>0.98941404834612312</c:v>
                </c:pt>
                <c:pt idx="10" formatCode="0.000">
                  <c:v>0.99999999999896017</c:v>
                </c:pt>
                <c:pt idx="11" formatCode="0.000">
                  <c:v>1.0095556849311293</c:v>
                </c:pt>
                <c:pt idx="12" formatCode="0.000">
                  <c:v>1.0182759128929264</c:v>
                </c:pt>
                <c:pt idx="13" formatCode="0.000">
                  <c:v>1.0263039247006434</c:v>
                </c:pt>
                <c:pt idx="14" formatCode="0.000">
                  <c:v>1.0337482550507548</c:v>
                </c:pt>
                <c:pt idx="15" formatCode="0.000">
                  <c:v>1.0406932064338557</c:v>
                </c:pt>
                <c:pt idx="16" formatCode="0.000">
                  <c:v>1.0472056349362859</c:v>
                </c:pt>
                <c:pt idx="17" formatCode="0.000">
                  <c:v>1.0533395054324395</c:v>
                </c:pt>
                <c:pt idx="18" formatCode="0.000">
                  <c:v>1.0591390433397017</c:v>
                </c:pt>
                <c:pt idx="19" formatCode="0.000">
                  <c:v>1.064640972948937</c:v>
                </c:pt>
                <c:pt idx="20" formatCode="0.000">
                  <c:v>1.0698761435429212</c:v>
                </c:pt>
                <c:pt idx="21" formatCode="0.000">
                  <c:v>1.0748707345148969</c:v>
                </c:pt>
                <c:pt idx="22" formatCode="0.000">
                  <c:v>1.0796471643503134</c:v>
                </c:pt>
                <c:pt idx="23" formatCode="0.000">
                  <c:v>1.0842247870737034</c:v>
                </c:pt>
                <c:pt idx="24" formatCode="0.000">
                  <c:v>1.0886204333978187</c:v>
                </c:pt>
                <c:pt idx="25" formatCode="0.000">
                  <c:v>1.0928488363646642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C3-4EE9-ADB8-573B7BC26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0006320"/>
        <c:axId val="750015888"/>
      </c:lineChart>
      <c:catAx>
        <c:axId val="750006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 of the economy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015888"/>
        <c:crosses val="autoZero"/>
        <c:auto val="1"/>
        <c:lblAlgn val="ctr"/>
        <c:lblOffset val="100"/>
        <c:tickLblSkip val="2"/>
        <c:noMultiLvlLbl val="0"/>
      </c:catAx>
      <c:valAx>
        <c:axId val="750015888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Welfare index</a:t>
                </a:r>
              </a:p>
              <a:p>
                <a:pPr>
                  <a:defRPr/>
                </a:pPr>
                <a:endParaRPr lang="en-US" sz="1800"/>
              </a:p>
            </c:rich>
          </c:tx>
          <c:layout>
            <c:manualLayout>
              <c:xMode val="edge"/>
              <c:yMode val="edge"/>
              <c:x val="2.1541631819765213E-2"/>
              <c:y val="0.374406962469573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006320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Index of firm numbers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853535353535355"/>
          <c:y val="0.11539571250608019"/>
          <c:w val="0.77765517641053572"/>
          <c:h val="0.67907769635068549"/>
        </c:manualLayout>
      </c:layout>
      <c:lineChart>
        <c:grouping val="standard"/>
        <c:varyColors val="0"/>
        <c:ser>
          <c:idx val="0"/>
          <c:order val="0"/>
          <c:tx>
            <c:strRef>
              <c:f>Sheet4!$I$3</c:f>
              <c:strCache>
                <c:ptCount val="1"/>
                <c:pt idx="0">
                  <c:v>NUMF-C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Sheet4!$H$4:$H$29</c:f>
              <c:numCache>
                <c:formatCode>General</c:formatCode>
                <c:ptCount val="26"/>
                <c:pt idx="0">
                  <c:v>0.10000000000000009</c:v>
                </c:pt>
                <c:pt idx="2">
                  <c:v>0.19999999999999973</c:v>
                </c:pt>
                <c:pt idx="3">
                  <c:v>0.29999999999999982</c:v>
                </c:pt>
                <c:pt idx="4">
                  <c:v>0.39999999999999991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</c:v>
                </c:pt>
                <c:pt idx="8">
                  <c:v>0.8</c:v>
                </c:pt>
                <c:pt idx="9">
                  <c:v>0.89999999999999991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</c:numCache>
            </c:numRef>
          </c:cat>
          <c:val>
            <c:numRef>
              <c:f>Sheet4!$I$4:$I$29</c:f>
              <c:numCache>
                <c:formatCode>0.000</c:formatCode>
                <c:ptCount val="26"/>
                <c:pt idx="0">
                  <c:v>0.31622776317261281</c:v>
                </c:pt>
                <c:pt idx="1">
                  <c:v>0</c:v>
                </c:pt>
                <c:pt idx="2">
                  <c:v>0.44721359550210593</c:v>
                </c:pt>
                <c:pt idx="3">
                  <c:v>0.54772255750516929</c:v>
                </c:pt>
                <c:pt idx="4">
                  <c:v>0.632455527840589</c:v>
                </c:pt>
                <c:pt idx="5">
                  <c:v>0.70710678050908149</c:v>
                </c:pt>
                <c:pt idx="6">
                  <c:v>0.77459666909699609</c:v>
                </c:pt>
                <c:pt idx="7">
                  <c:v>0.83666002649657689</c:v>
                </c:pt>
                <c:pt idx="8">
                  <c:v>0.89442719098869183</c:v>
                </c:pt>
                <c:pt idx="9">
                  <c:v>0.94868329804678386</c:v>
                </c:pt>
                <c:pt idx="10">
                  <c:v>0.99999999999866362</c:v>
                </c:pt>
                <c:pt idx="11">
                  <c:v>1.0488088481696489</c:v>
                </c:pt>
                <c:pt idx="12">
                  <c:v>1.0954451150101385</c:v>
                </c:pt>
                <c:pt idx="13">
                  <c:v>1.140175425099065</c:v>
                </c:pt>
                <c:pt idx="14">
                  <c:v>1.1832159566198979</c:v>
                </c:pt>
                <c:pt idx="15">
                  <c:v>1.2247448713915827</c:v>
                </c:pt>
                <c:pt idx="16">
                  <c:v>1.2649110640673527</c:v>
                </c:pt>
                <c:pt idx="17">
                  <c:v>1.3038404810405333</c:v>
                </c:pt>
                <c:pt idx="18">
                  <c:v>1.3416407864998778</c:v>
                </c:pt>
                <c:pt idx="19">
                  <c:v>1.3784048752090259</c:v>
                </c:pt>
                <c:pt idx="20">
                  <c:v>1.4142135623730976</c:v>
                </c:pt>
                <c:pt idx="21">
                  <c:v>1.4491376746189464</c:v>
                </c:pt>
                <c:pt idx="22">
                  <c:v>1.4832396974191344</c:v>
                </c:pt>
                <c:pt idx="23">
                  <c:v>1.5165750888103111</c:v>
                </c:pt>
                <c:pt idx="24">
                  <c:v>1.5491933384829681</c:v>
                </c:pt>
                <c:pt idx="25">
                  <c:v>1.5811388300845788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C3-4EE9-ADB8-573B7BC26826}"/>
            </c:ext>
          </c:extLst>
        </c:ser>
        <c:ser>
          <c:idx val="1"/>
          <c:order val="1"/>
          <c:tx>
            <c:strRef>
              <c:f>Sheet4!$J$3</c:f>
              <c:strCache>
                <c:ptCount val="1"/>
                <c:pt idx="0">
                  <c:v>NUMF-LG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Sheet4!$H$4:$H$29</c:f>
              <c:numCache>
                <c:formatCode>General</c:formatCode>
                <c:ptCount val="26"/>
                <c:pt idx="0">
                  <c:v>0.10000000000000009</c:v>
                </c:pt>
                <c:pt idx="2">
                  <c:v>0.19999999999999973</c:v>
                </c:pt>
                <c:pt idx="3">
                  <c:v>0.29999999999999982</c:v>
                </c:pt>
                <c:pt idx="4">
                  <c:v>0.39999999999999991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</c:v>
                </c:pt>
                <c:pt idx="8">
                  <c:v>0.8</c:v>
                </c:pt>
                <c:pt idx="9">
                  <c:v>0.89999999999999991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</c:numCache>
            </c:numRef>
          </c:cat>
          <c:val>
            <c:numRef>
              <c:f>Sheet4!$J$4:$J$29</c:f>
              <c:numCache>
                <c:formatCode>0.000</c:formatCode>
                <c:ptCount val="26"/>
                <c:pt idx="0">
                  <c:v>9.9999999999999548E-2</c:v>
                </c:pt>
                <c:pt idx="1">
                  <c:v>0</c:v>
                </c:pt>
                <c:pt idx="2">
                  <c:v>0.19999999999206614</c:v>
                </c:pt>
                <c:pt idx="3">
                  <c:v>0.29999999999992788</c:v>
                </c:pt>
                <c:pt idx="4">
                  <c:v>0.39999999999999786</c:v>
                </c:pt>
                <c:pt idx="5">
                  <c:v>0.49999999999999972</c:v>
                </c:pt>
                <c:pt idx="6">
                  <c:v>0.59999999693890993</c:v>
                </c:pt>
                <c:pt idx="7">
                  <c:v>0.69999999882439845</c:v>
                </c:pt>
                <c:pt idx="8">
                  <c:v>0.79999999949317002</c:v>
                </c:pt>
                <c:pt idx="9">
                  <c:v>0.89999999976077005</c:v>
                </c:pt>
                <c:pt idx="10">
                  <c:v>0.9999999998785376</c:v>
                </c:pt>
                <c:pt idx="11">
                  <c:v>1.0999999999345167</c:v>
                </c:pt>
                <c:pt idx="12">
                  <c:v>1.1999999999628801</c:v>
                </c:pt>
                <c:pt idx="13">
                  <c:v>1.2999999999780405</c:v>
                </c:pt>
                <c:pt idx="14">
                  <c:v>1.3999999999865245</c:v>
                </c:pt>
                <c:pt idx="15">
                  <c:v>1.4999999999914633</c:v>
                </c:pt>
                <c:pt idx="16">
                  <c:v>1.5999999999944388</c:v>
                </c:pt>
                <c:pt idx="17">
                  <c:v>1.6999999999962858</c:v>
                </c:pt>
                <c:pt idx="18">
                  <c:v>1.799999999997463</c:v>
                </c:pt>
                <c:pt idx="19">
                  <c:v>1.8999999999982322</c:v>
                </c:pt>
                <c:pt idx="20">
                  <c:v>1.9999999999987481</c:v>
                </c:pt>
                <c:pt idx="21">
                  <c:v>2.0999999999990964</c:v>
                </c:pt>
                <c:pt idx="22">
                  <c:v>2.199999999999342</c:v>
                </c:pt>
                <c:pt idx="23">
                  <c:v>2.2999999999995113</c:v>
                </c:pt>
                <c:pt idx="24">
                  <c:v>2.399999999999634</c:v>
                </c:pt>
                <c:pt idx="25">
                  <c:v>2.4999999607953569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C3-4EE9-ADB8-573B7BC26826}"/>
            </c:ext>
          </c:extLst>
        </c:ser>
        <c:ser>
          <c:idx val="2"/>
          <c:order val="2"/>
          <c:tx>
            <c:strRef>
              <c:f>Sheet4!$K$3</c:f>
              <c:strCache>
                <c:ptCount val="1"/>
                <c:pt idx="0">
                  <c:v>NUMF-B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Sheet4!$H$4:$H$29</c:f>
              <c:numCache>
                <c:formatCode>General</c:formatCode>
                <c:ptCount val="26"/>
                <c:pt idx="0">
                  <c:v>0.10000000000000009</c:v>
                </c:pt>
                <c:pt idx="2">
                  <c:v>0.19999999999999973</c:v>
                </c:pt>
                <c:pt idx="3">
                  <c:v>0.29999999999999982</c:v>
                </c:pt>
                <c:pt idx="4">
                  <c:v>0.39999999999999991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</c:v>
                </c:pt>
                <c:pt idx="8">
                  <c:v>0.8</c:v>
                </c:pt>
                <c:pt idx="9">
                  <c:v>0.89999999999999991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</c:numCache>
            </c:numRef>
          </c:cat>
          <c:val>
            <c:numRef>
              <c:f>Sheet4!$K$4:$K$29</c:f>
              <c:numCache>
                <c:formatCode>0.000</c:formatCode>
                <c:ptCount val="26"/>
                <c:pt idx="0">
                  <c:v>0.2894736842090524</c:v>
                </c:pt>
                <c:pt idx="1">
                  <c:v>0</c:v>
                </c:pt>
                <c:pt idx="2">
                  <c:v>0.36842105213996673</c:v>
                </c:pt>
                <c:pt idx="3">
                  <c:v>0.44736842105097263</c:v>
                </c:pt>
                <c:pt idx="4">
                  <c:v>0.52631578947367219</c:v>
                </c:pt>
                <c:pt idx="5">
                  <c:v>0.60526314984941998</c:v>
                </c:pt>
                <c:pt idx="6">
                  <c:v>0.68421052550254857</c:v>
                </c:pt>
                <c:pt idx="7">
                  <c:v>0.76315789463305572</c:v>
                </c:pt>
                <c:pt idx="8">
                  <c:v>0.8421052631343342</c:v>
                </c:pt>
                <c:pt idx="9">
                  <c:v>0.92105263157946671</c:v>
                </c:pt>
                <c:pt idx="10">
                  <c:v>0.99999999998422462</c:v>
                </c:pt>
                <c:pt idx="11">
                  <c:v>1.0789473683679731</c:v>
                </c:pt>
                <c:pt idx="12">
                  <c:v>1.1578947367511947</c:v>
                </c:pt>
                <c:pt idx="13">
                  <c:v>1.2368421051391714</c:v>
                </c:pt>
                <c:pt idx="14">
                  <c:v>1.3157894735285949</c:v>
                </c:pt>
                <c:pt idx="15">
                  <c:v>1.3947368419181623</c:v>
                </c:pt>
                <c:pt idx="16">
                  <c:v>1.4736842103132057</c:v>
                </c:pt>
                <c:pt idx="17">
                  <c:v>1.5526315787233695</c:v>
                </c:pt>
                <c:pt idx="18">
                  <c:v>1.6315789471553983</c:v>
                </c:pt>
                <c:pt idx="19">
                  <c:v>1.7105263156035062</c:v>
                </c:pt>
                <c:pt idx="20">
                  <c:v>1.7894736840389678</c:v>
                </c:pt>
                <c:pt idx="21">
                  <c:v>1.8684210523998803</c:v>
                </c:pt>
                <c:pt idx="22">
                  <c:v>1.9473684205815309</c:v>
                </c:pt>
                <c:pt idx="23">
                  <c:v>2.026315788427592</c:v>
                </c:pt>
                <c:pt idx="24">
                  <c:v>2.1052631557221422</c:v>
                </c:pt>
                <c:pt idx="25">
                  <c:v>2.1842105263072082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C3-4EE9-ADB8-573B7BC26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0006320"/>
        <c:axId val="750015888"/>
      </c:lineChart>
      <c:catAx>
        <c:axId val="750006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</a:t>
                </a:r>
                <a:r>
                  <a:rPr lang="en-US" sz="1600" baseline="0"/>
                  <a:t> of the economy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0158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7500158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Number</a:t>
                </a:r>
                <a:r>
                  <a:rPr lang="en-US" sz="1600" baseline="0"/>
                  <a:t> of fimrs (varieties)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1.32082239720035E-2"/>
              <c:y val="0.171017012703920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006320"/>
        <c:crossesAt val="1"/>
        <c:crossBetween val="between"/>
      </c:valAx>
      <c:spPr>
        <a:noFill/>
        <a:ln w="19050"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Individual</a:t>
            </a:r>
            <a:r>
              <a:rPr lang="en-US" sz="2000" baseline="0"/>
              <a:t> firm size</a:t>
            </a:r>
            <a:endParaRPr lang="en-US" sz="2000"/>
          </a:p>
        </c:rich>
      </c:tx>
      <c:layout>
        <c:manualLayout>
          <c:xMode val="edge"/>
          <c:yMode val="edge"/>
          <c:x val="0.33967033064824037"/>
          <c:y val="2.88461538461538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957592934034346"/>
          <c:y val="0.11887820512820513"/>
          <c:w val="0.79986854924042894"/>
          <c:h val="0.67575837876034739"/>
        </c:manualLayout>
      </c:layout>
      <c:lineChart>
        <c:grouping val="standard"/>
        <c:varyColors val="0"/>
        <c:ser>
          <c:idx val="0"/>
          <c:order val="0"/>
          <c:tx>
            <c:strRef>
              <c:f>Sheet4!$N$3</c:f>
              <c:strCache>
                <c:ptCount val="1"/>
                <c:pt idx="0">
                  <c:v>FIRMSIZE-C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Sheet4!$M$4:$M$29</c:f>
              <c:numCache>
                <c:formatCode>General</c:formatCode>
                <c:ptCount val="26"/>
                <c:pt idx="0">
                  <c:v>0.10000000000000009</c:v>
                </c:pt>
                <c:pt idx="2">
                  <c:v>0.19999999999999973</c:v>
                </c:pt>
                <c:pt idx="3">
                  <c:v>0.29999999999999982</c:v>
                </c:pt>
                <c:pt idx="4">
                  <c:v>0.39999999999999991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</c:v>
                </c:pt>
                <c:pt idx="8">
                  <c:v>0.8</c:v>
                </c:pt>
                <c:pt idx="9">
                  <c:v>0.89999999999999991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</c:numCache>
            </c:numRef>
          </c:cat>
          <c:val>
            <c:numRef>
              <c:f>Sheet4!$N$4:$N$29</c:f>
              <c:numCache>
                <c:formatCode>0.000</c:formatCode>
                <c:ptCount val="26"/>
                <c:pt idx="0">
                  <c:v>0.1452847045918052</c:v>
                </c:pt>
                <c:pt idx="1">
                  <c:v>0</c:v>
                </c:pt>
                <c:pt idx="2">
                  <c:v>0.30901699437204033</c:v>
                </c:pt>
                <c:pt idx="3">
                  <c:v>0.43465319688145349</c:v>
                </c:pt>
                <c:pt idx="4">
                  <c:v>0.54056942095048532</c:v>
                </c:pt>
                <c:pt idx="5">
                  <c:v>0.63388347733209804</c:v>
                </c:pt>
                <c:pt idx="6">
                  <c:v>0.71824583672023534</c:v>
                </c:pt>
                <c:pt idx="7">
                  <c:v>0.79582503320901332</c:v>
                </c:pt>
                <c:pt idx="8">
                  <c:v>0.86803398876172411</c:v>
                </c:pt>
                <c:pt idx="9">
                  <c:v>0.9358541225668886</c:v>
                </c:pt>
                <c:pt idx="10">
                  <c:v>1.0000000000012679</c:v>
                </c:pt>
                <c:pt idx="11">
                  <c:v>1.0610110602131304</c:v>
                </c:pt>
                <c:pt idx="12">
                  <c:v>1.1193063937630645</c:v>
                </c:pt>
                <c:pt idx="13">
                  <c:v>1.1752192813739661</c:v>
                </c:pt>
                <c:pt idx="14">
                  <c:v>1.22901994577491</c:v>
                </c:pt>
                <c:pt idx="15">
                  <c:v>1.2809310892394796</c:v>
                </c:pt>
                <c:pt idx="16">
                  <c:v>1.33113883008418</c:v>
                </c:pt>
                <c:pt idx="17">
                  <c:v>1.3798006013006536</c:v>
                </c:pt>
                <c:pt idx="18">
                  <c:v>1.4270509831248344</c:v>
                </c:pt>
                <c:pt idx="19">
                  <c:v>1.4730060940112708</c:v>
                </c:pt>
                <c:pt idx="20">
                  <c:v>1.5177669529663649</c:v>
                </c:pt>
                <c:pt idx="21">
                  <c:v>1.5614220932736758</c:v>
                </c:pt>
                <c:pt idx="22">
                  <c:v>1.6040496217739126</c:v>
                </c:pt>
                <c:pt idx="23">
                  <c:v>1.6457188610128854</c:v>
                </c:pt>
                <c:pt idx="24">
                  <c:v>1.6864916731037063</c:v>
                </c:pt>
                <c:pt idx="25">
                  <c:v>1.7264235376047576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F2-4902-9735-D38F7A35B7C2}"/>
            </c:ext>
          </c:extLst>
        </c:ser>
        <c:ser>
          <c:idx val="1"/>
          <c:order val="1"/>
          <c:tx>
            <c:strRef>
              <c:f>Sheet4!$O$3</c:f>
              <c:strCache>
                <c:ptCount val="1"/>
                <c:pt idx="0">
                  <c:v>FIRMSIZE-LG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Sheet4!$M$4:$M$29</c:f>
              <c:numCache>
                <c:formatCode>General</c:formatCode>
                <c:ptCount val="26"/>
                <c:pt idx="0">
                  <c:v>0.10000000000000009</c:v>
                </c:pt>
                <c:pt idx="2">
                  <c:v>0.19999999999999973</c:v>
                </c:pt>
                <c:pt idx="3">
                  <c:v>0.29999999999999982</c:v>
                </c:pt>
                <c:pt idx="4">
                  <c:v>0.39999999999999991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</c:v>
                </c:pt>
                <c:pt idx="8">
                  <c:v>0.8</c:v>
                </c:pt>
                <c:pt idx="9">
                  <c:v>0.89999999999999991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</c:numCache>
            </c:numRef>
          </c:cat>
          <c:val>
            <c:numRef>
              <c:f>Sheet4!$O$4:$O$29</c:f>
              <c:numCache>
                <c:formatCode>0.000</c:formatCode>
                <c:ptCount val="26"/>
                <c:pt idx="0">
                  <c:v>1</c:v>
                </c:pt>
                <c:pt idx="1">
                  <c:v>0</c:v>
                </c:pt>
                <c:pt idx="2">
                  <c:v>1.0000000000000029</c:v>
                </c:pt>
                <c:pt idx="3">
                  <c:v>1.0000000000000002</c:v>
                </c:pt>
                <c:pt idx="4">
                  <c:v>1.0000000000000004</c:v>
                </c:pt>
                <c:pt idx="5">
                  <c:v>1.0000000000000002</c:v>
                </c:pt>
                <c:pt idx="6">
                  <c:v>1.0000000000000002</c:v>
                </c:pt>
                <c:pt idx="7">
                  <c:v>1.0000000000000002</c:v>
                </c:pt>
                <c:pt idx="8">
                  <c:v>1.0000000000000002</c:v>
                </c:pt>
                <c:pt idx="9">
                  <c:v>1.0000000000000002</c:v>
                </c:pt>
                <c:pt idx="10">
                  <c:v>1.0000000000000002</c:v>
                </c:pt>
                <c:pt idx="11">
                  <c:v>1.0000000000000002</c:v>
                </c:pt>
                <c:pt idx="12">
                  <c:v>1.0000000000000002</c:v>
                </c:pt>
                <c:pt idx="13">
                  <c:v>1.0000000000000002</c:v>
                </c:pt>
                <c:pt idx="14">
                  <c:v>0.99999999999999989</c:v>
                </c:pt>
                <c:pt idx="15">
                  <c:v>0.99999999999999989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0.99999999999999989</c:v>
                </c:pt>
                <c:pt idx="24">
                  <c:v>1.0000000000000002</c:v>
                </c:pt>
                <c:pt idx="25">
                  <c:v>0.99999999999999867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F2-4902-9735-D38F7A35B7C2}"/>
            </c:ext>
          </c:extLst>
        </c:ser>
        <c:ser>
          <c:idx val="2"/>
          <c:order val="2"/>
          <c:tx>
            <c:strRef>
              <c:f>Sheet4!$P$3</c:f>
              <c:strCache>
                <c:ptCount val="1"/>
                <c:pt idx="0">
                  <c:v>FIRMSIZE-B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Sheet4!$M$4:$M$29</c:f>
              <c:numCache>
                <c:formatCode>General</c:formatCode>
                <c:ptCount val="26"/>
                <c:pt idx="0">
                  <c:v>0.10000000000000009</c:v>
                </c:pt>
                <c:pt idx="2">
                  <c:v>0.19999999999999973</c:v>
                </c:pt>
                <c:pt idx="3">
                  <c:v>0.29999999999999982</c:v>
                </c:pt>
                <c:pt idx="4">
                  <c:v>0.39999999999999991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</c:v>
                </c:pt>
                <c:pt idx="8">
                  <c:v>0.8</c:v>
                </c:pt>
                <c:pt idx="9">
                  <c:v>0.89999999999999991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</c:numCache>
            </c:numRef>
          </c:cat>
          <c:val>
            <c:numRef>
              <c:f>Sheet4!$P$4:$P$29</c:f>
              <c:numCache>
                <c:formatCode>0.000</c:formatCode>
                <c:ptCount val="26"/>
                <c:pt idx="0">
                  <c:v>0.18181818184653653</c:v>
                </c:pt>
                <c:pt idx="1">
                  <c:v>0</c:v>
                </c:pt>
                <c:pt idx="2">
                  <c:v>0.42857142775503759</c:v>
                </c:pt>
                <c:pt idx="3">
                  <c:v>0.58823529411589992</c:v>
                </c:pt>
                <c:pt idx="4">
                  <c:v>0.69999999999998674</c:v>
                </c:pt>
                <c:pt idx="5">
                  <c:v>0.78260871234916896</c:v>
                </c:pt>
                <c:pt idx="6">
                  <c:v>0.8461538482612827</c:v>
                </c:pt>
                <c:pt idx="7">
                  <c:v>0.8965517242526565</c:v>
                </c:pt>
                <c:pt idx="8">
                  <c:v>0.9374999999729382</c:v>
                </c:pt>
                <c:pt idx="9">
                  <c:v>0.97142857142491179</c:v>
                </c:pt>
                <c:pt idx="10">
                  <c:v>1.0000000000092721</c:v>
                </c:pt>
                <c:pt idx="11">
                  <c:v>1.0243902439364638</c:v>
                </c:pt>
                <c:pt idx="12">
                  <c:v>1.045454545522071</c:v>
                </c:pt>
                <c:pt idx="13">
                  <c:v>1.0638297873032942</c:v>
                </c:pt>
                <c:pt idx="14">
                  <c:v>1.0799999999984211</c:v>
                </c:pt>
                <c:pt idx="15">
                  <c:v>1.0943396224899409</c:v>
                </c:pt>
                <c:pt idx="16">
                  <c:v>1.1071428568014596</c:v>
                </c:pt>
                <c:pt idx="17">
                  <c:v>1.1186440672982636</c:v>
                </c:pt>
                <c:pt idx="18">
                  <c:v>1.1290322575191449</c:v>
                </c:pt>
                <c:pt idx="19">
                  <c:v>1.1384615380247007</c:v>
                </c:pt>
                <c:pt idx="20">
                  <c:v>1.147058823336883</c:v>
                </c:pt>
                <c:pt idx="21">
                  <c:v>1.1549295775402328</c:v>
                </c:pt>
                <c:pt idx="22">
                  <c:v>1.1621621623075988</c:v>
                </c:pt>
                <c:pt idx="23">
                  <c:v>1.1688311685102959</c:v>
                </c:pt>
                <c:pt idx="24">
                  <c:v>1.1749999982234614</c:v>
                </c:pt>
                <c:pt idx="25">
                  <c:v>1.1807228915512094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F2-4902-9735-D38F7A35B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8919184"/>
        <c:axId val="718937488"/>
      </c:lineChart>
      <c:catAx>
        <c:axId val="718919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 of the economy</a:t>
                </a:r>
              </a:p>
            </c:rich>
          </c:tx>
          <c:layout>
            <c:manualLayout>
              <c:xMode val="edge"/>
              <c:yMode val="edge"/>
              <c:x val="0.36988684301635005"/>
              <c:y val="0.849759236826166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937488"/>
        <c:crosses val="autoZero"/>
        <c:auto val="1"/>
        <c:lblAlgn val="ctr"/>
        <c:lblOffset val="100"/>
        <c:tickLblSkip val="2"/>
        <c:noMultiLvlLbl val="0"/>
      </c:catAx>
      <c:valAx>
        <c:axId val="71893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Index of firm sie</a:t>
                </a:r>
              </a:p>
            </c:rich>
          </c:tx>
          <c:layout>
            <c:manualLayout>
              <c:xMode val="edge"/>
              <c:yMode val="edge"/>
              <c:x val="2.5733753309046158E-2"/>
              <c:y val="0.34398495861094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919184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Firm markups</a:t>
            </a:r>
          </a:p>
        </c:rich>
      </c:tx>
      <c:layout>
        <c:manualLayout>
          <c:xMode val="edge"/>
          <c:yMode val="edge"/>
          <c:x val="0.39776377952755904"/>
          <c:y val="2.55488989832745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044203849518808"/>
          <c:y val="0.12293521644142059"/>
          <c:w val="0.79344685039370078"/>
          <c:h val="0.67083588151748386"/>
        </c:manualLayout>
      </c:layout>
      <c:lineChart>
        <c:grouping val="standard"/>
        <c:varyColors val="0"/>
        <c:ser>
          <c:idx val="0"/>
          <c:order val="0"/>
          <c:tx>
            <c:strRef>
              <c:f>Sheet4!$S$3</c:f>
              <c:strCache>
                <c:ptCount val="1"/>
                <c:pt idx="0">
                  <c:v>MARKUP-C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Sheet4!$R$4:$R$29</c:f>
              <c:numCache>
                <c:formatCode>General</c:formatCode>
                <c:ptCount val="26"/>
                <c:pt idx="0">
                  <c:v>0.10000000000000009</c:v>
                </c:pt>
                <c:pt idx="2">
                  <c:v>0.19999999999999973</c:v>
                </c:pt>
                <c:pt idx="3">
                  <c:v>0.29999999999999982</c:v>
                </c:pt>
                <c:pt idx="4">
                  <c:v>0.39999999999999991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</c:v>
                </c:pt>
                <c:pt idx="8">
                  <c:v>0.8</c:v>
                </c:pt>
                <c:pt idx="9">
                  <c:v>0.89999999999999991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</c:numCache>
            </c:numRef>
          </c:cat>
          <c:val>
            <c:numRef>
              <c:f>Sheet4!$S$4:$S$29</c:f>
              <c:numCache>
                <c:formatCode>0.000</c:formatCode>
                <c:ptCount val="26"/>
                <c:pt idx="0" formatCode="#,##0.000">
                  <c:v>0.63245553764737306</c:v>
                </c:pt>
                <c:pt idx="1">
                  <c:v>0</c:v>
                </c:pt>
                <c:pt idx="2" formatCode="#,##0.000">
                  <c:v>0.44721359550212825</c:v>
                </c:pt>
                <c:pt idx="3" formatCode="#,##0.000">
                  <c:v>0.36514837167011327</c:v>
                </c:pt>
                <c:pt idx="4" formatCode="#,##0.000">
                  <c:v>0.31622776204034275</c:v>
                </c:pt>
                <c:pt idx="5" formatCode="#,##0.000">
                  <c:v>0.28284271203793288</c:v>
                </c:pt>
                <c:pt idx="6" formatCode="#,##0.000">
                  <c:v>0.25819888967792659</c:v>
                </c:pt>
                <c:pt idx="7" formatCode="#,##0.000">
                  <c:v>0.23904572185280085</c:v>
                </c:pt>
                <c:pt idx="8" formatCode="#,##0.000">
                  <c:v>0.22360679774656855</c:v>
                </c:pt>
                <c:pt idx="9" formatCode="#,##0.000">
                  <c:v>0.21081851067695706</c:v>
                </c:pt>
                <c:pt idx="10" formatCode="#,##0.000">
                  <c:v>0.19999999999972176</c:v>
                </c:pt>
                <c:pt idx="11" formatCode="#,##0.000">
                  <c:v>0.19069251784903216</c:v>
                </c:pt>
                <c:pt idx="12" formatCode="#,##0.000">
                  <c:v>0.18257418583502905</c:v>
                </c:pt>
                <c:pt idx="13" formatCode="#,##0.000">
                  <c:v>0.17541160386139873</c:v>
                </c:pt>
                <c:pt idx="14" formatCode="#,##0.000">
                  <c:v>0.16903085094570242</c:v>
                </c:pt>
                <c:pt idx="15" formatCode="#,##0.000">
                  <c:v>0.16329931618554611</c:v>
                </c:pt>
                <c:pt idx="16" formatCode="#,##0.000">
                  <c:v>0.15811388300842014</c:v>
                </c:pt>
                <c:pt idx="17" formatCode="#,##0.000">
                  <c:v>0.15339299776947513</c:v>
                </c:pt>
                <c:pt idx="18" formatCode="#,##0.000">
                  <c:v>0.14907119849998679</c:v>
                </c:pt>
                <c:pt idx="19" formatCode="#,##0.000">
                  <c:v>0.14509525002200296</c:v>
                </c:pt>
                <c:pt idx="20" formatCode="#,##0.000">
                  <c:v>0.14142135623731</c:v>
                </c:pt>
                <c:pt idx="21" formatCode="#,##0.000">
                  <c:v>0.13801311186847118</c:v>
                </c:pt>
                <c:pt idx="22" formatCode="#,##0.000">
                  <c:v>0.13483997249264867</c:v>
                </c:pt>
                <c:pt idx="23" formatCode="#,##0.000">
                  <c:v>0.13187609467915765</c:v>
                </c:pt>
                <c:pt idx="24" formatCode="#,##0.000">
                  <c:v>0.12909944487358072</c:v>
                </c:pt>
                <c:pt idx="25" formatCode="#,##0.000">
                  <c:v>0.12649110640676411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79-480A-843E-7EEF1A629668}"/>
            </c:ext>
          </c:extLst>
        </c:ser>
        <c:ser>
          <c:idx val="1"/>
          <c:order val="1"/>
          <c:tx>
            <c:strRef>
              <c:f>Sheet4!$T$3</c:f>
              <c:strCache>
                <c:ptCount val="1"/>
                <c:pt idx="0">
                  <c:v>MARKUP-LG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Sheet4!$R$4:$R$29</c:f>
              <c:numCache>
                <c:formatCode>General</c:formatCode>
                <c:ptCount val="26"/>
                <c:pt idx="0">
                  <c:v>0.10000000000000009</c:v>
                </c:pt>
                <c:pt idx="2">
                  <c:v>0.19999999999999973</c:v>
                </c:pt>
                <c:pt idx="3">
                  <c:v>0.29999999999999982</c:v>
                </c:pt>
                <c:pt idx="4">
                  <c:v>0.39999999999999991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</c:v>
                </c:pt>
                <c:pt idx="8">
                  <c:v>0.8</c:v>
                </c:pt>
                <c:pt idx="9">
                  <c:v>0.89999999999999991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</c:numCache>
            </c:numRef>
          </c:cat>
          <c:val>
            <c:numRef>
              <c:f>Sheet4!$T$4:$T$29</c:f>
              <c:numCache>
                <c:formatCode>0.000</c:formatCode>
                <c:ptCount val="26"/>
                <c:pt idx="0" formatCode="#,##0.000">
                  <c:v>0.2</c:v>
                </c:pt>
                <c:pt idx="1">
                  <c:v>0</c:v>
                </c:pt>
                <c:pt idx="2" formatCode="#,##0.000">
                  <c:v>0.2</c:v>
                </c:pt>
                <c:pt idx="3" formatCode="#,##0.000">
                  <c:v>0.2</c:v>
                </c:pt>
                <c:pt idx="4" formatCode="#,##0.000">
                  <c:v>0.2</c:v>
                </c:pt>
                <c:pt idx="5" formatCode="#,##0.000">
                  <c:v>0.2</c:v>
                </c:pt>
                <c:pt idx="6" formatCode="#,##0.000">
                  <c:v>0.2</c:v>
                </c:pt>
                <c:pt idx="7" formatCode="#,##0.000">
                  <c:v>0.2</c:v>
                </c:pt>
                <c:pt idx="8" formatCode="#,##0.000">
                  <c:v>0.2</c:v>
                </c:pt>
                <c:pt idx="9" formatCode="#,##0.000">
                  <c:v>0.2</c:v>
                </c:pt>
                <c:pt idx="10" formatCode="#,##0.000">
                  <c:v>0.2</c:v>
                </c:pt>
                <c:pt idx="11" formatCode="#,##0.000">
                  <c:v>0.2</c:v>
                </c:pt>
                <c:pt idx="12" formatCode="#,##0.000">
                  <c:v>0.2</c:v>
                </c:pt>
                <c:pt idx="13" formatCode="#,##0.000">
                  <c:v>0.2</c:v>
                </c:pt>
                <c:pt idx="14" formatCode="#,##0.000">
                  <c:v>0.2</c:v>
                </c:pt>
                <c:pt idx="15" formatCode="#,##0.000">
                  <c:v>0.2</c:v>
                </c:pt>
                <c:pt idx="16" formatCode="#,##0.000">
                  <c:v>0.2</c:v>
                </c:pt>
                <c:pt idx="17" formatCode="#,##0.000">
                  <c:v>0.2</c:v>
                </c:pt>
                <c:pt idx="18" formatCode="#,##0.000">
                  <c:v>0.2</c:v>
                </c:pt>
                <c:pt idx="19" formatCode="#,##0.000">
                  <c:v>0.2</c:v>
                </c:pt>
                <c:pt idx="20" formatCode="#,##0.000">
                  <c:v>0.2</c:v>
                </c:pt>
                <c:pt idx="21" formatCode="#,##0.000">
                  <c:v>0.2</c:v>
                </c:pt>
                <c:pt idx="22" formatCode="#,##0.000">
                  <c:v>0.2</c:v>
                </c:pt>
                <c:pt idx="23" formatCode="#,##0.000">
                  <c:v>0.2</c:v>
                </c:pt>
                <c:pt idx="24" formatCode="#,##0.000">
                  <c:v>0.2</c:v>
                </c:pt>
                <c:pt idx="25" formatCode="#,##0.000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79-480A-843E-7EEF1A629668}"/>
            </c:ext>
          </c:extLst>
        </c:ser>
        <c:ser>
          <c:idx val="2"/>
          <c:order val="2"/>
          <c:tx>
            <c:strRef>
              <c:f>Sheet4!$U$3</c:f>
              <c:strCache>
                <c:ptCount val="1"/>
                <c:pt idx="0">
                  <c:v>MARKUP-B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Sheet4!$R$4:$R$29</c:f>
              <c:numCache>
                <c:formatCode>General</c:formatCode>
                <c:ptCount val="26"/>
                <c:pt idx="0">
                  <c:v>0.10000000000000009</c:v>
                </c:pt>
                <c:pt idx="2">
                  <c:v>0.19999999999999973</c:v>
                </c:pt>
                <c:pt idx="3">
                  <c:v>0.29999999999999982</c:v>
                </c:pt>
                <c:pt idx="4">
                  <c:v>0.39999999999999991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</c:v>
                </c:pt>
                <c:pt idx="8">
                  <c:v>0.8</c:v>
                </c:pt>
                <c:pt idx="9">
                  <c:v>0.89999999999999991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</c:numCache>
            </c:numRef>
          </c:cat>
          <c:val>
            <c:numRef>
              <c:f>Sheet4!$U$4:$U$29</c:f>
              <c:numCache>
                <c:formatCode>0.000</c:formatCode>
                <c:ptCount val="26"/>
                <c:pt idx="0" formatCode="#,##0.000">
                  <c:v>0.57894736835685445</c:v>
                </c:pt>
                <c:pt idx="1">
                  <c:v>0</c:v>
                </c:pt>
                <c:pt idx="2" formatCode="#,##0.000">
                  <c:v>0.36842105321577234</c:v>
                </c:pt>
                <c:pt idx="3" formatCode="#,##0.000">
                  <c:v>0.29824561403562944</c:v>
                </c:pt>
                <c:pt idx="4" formatCode="#,##0.000">
                  <c:v>0.26315789473684187</c:v>
                </c:pt>
                <c:pt idx="5" formatCode="#,##0.000">
                  <c:v>0.24210526417492523</c:v>
                </c:pt>
                <c:pt idx="6" formatCode="#,##0.000">
                  <c:v>0.22807017555792464</c:v>
                </c:pt>
                <c:pt idx="7" formatCode="#,##0.000">
                  <c:v>0.21804511277834143</c:v>
                </c:pt>
                <c:pt idx="8" formatCode="#,##0.000">
                  <c:v>0.21052631578401695</c:v>
                </c:pt>
                <c:pt idx="9" formatCode="#,##0.000">
                  <c:v>0.20467836257269945</c:v>
                </c:pt>
                <c:pt idx="10" formatCode="#,##0.000">
                  <c:v>0.20000000000011608</c:v>
                </c:pt>
                <c:pt idx="11" formatCode="#,##0.000">
                  <c:v>0.19617224880441597</c:v>
                </c:pt>
                <c:pt idx="12" formatCode="#,##0.000">
                  <c:v>0.19298245614277332</c:v>
                </c:pt>
                <c:pt idx="13" formatCode="#,##0.000">
                  <c:v>0.19028340081361961</c:v>
                </c:pt>
                <c:pt idx="14" formatCode="#,##0.000">
                  <c:v>0.1879699248152816</c:v>
                </c:pt>
                <c:pt idx="15" formatCode="#,##0.000">
                  <c:v>0.18596491228096512</c:v>
                </c:pt>
                <c:pt idx="16" formatCode="#,##0.000">
                  <c:v>0.184210526312067</c:v>
                </c:pt>
                <c:pt idx="17" formatCode="#,##0.000">
                  <c:v>0.18266253869297411</c:v>
                </c:pt>
                <c:pt idx="18" formatCode="#,##0.000">
                  <c:v>0.18128654970047969</c:v>
                </c:pt>
                <c:pt idx="19" formatCode="#,##0.000">
                  <c:v>0.18005540165750233</c:v>
                </c:pt>
                <c:pt idx="20" formatCode="#,##0.000">
                  <c:v>0.17894736842081041</c:v>
                </c:pt>
                <c:pt idx="21" formatCode="#,##0.000">
                  <c:v>0.17794486215818506</c:v>
                </c:pt>
                <c:pt idx="22" formatCode="#,##0.000">
                  <c:v>0.17703349282295064</c:v>
                </c:pt>
                <c:pt idx="23" formatCode="#,##0.000">
                  <c:v>0.1762013729831772</c:v>
                </c:pt>
                <c:pt idx="24" formatCode="#,##0.000">
                  <c:v>0.17543859644373999</c:v>
                </c:pt>
                <c:pt idx="25" formatCode="#,##0.000">
                  <c:v>0.17473684210496473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79-480A-843E-7EEF1A6296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9021936"/>
        <c:axId val="719005712"/>
      </c:lineChart>
      <c:catAx>
        <c:axId val="719021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 of the economy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05712"/>
        <c:crosses val="autoZero"/>
        <c:auto val="1"/>
        <c:lblAlgn val="ctr"/>
        <c:lblOffset val="100"/>
        <c:tickLblSkip val="2"/>
        <c:noMultiLvlLbl val="0"/>
      </c:catAx>
      <c:valAx>
        <c:axId val="719005712"/>
        <c:scaling>
          <c:orientation val="minMax"/>
          <c:max val="0.65000000000000013"/>
          <c:min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Markups</a:t>
                </a:r>
              </a:p>
            </c:rich>
          </c:tx>
          <c:layout>
            <c:manualLayout>
              <c:xMode val="edge"/>
              <c:yMode val="edge"/>
              <c:x val="3.2763779527559052E-2"/>
              <c:y val="0.41387657266549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21936"/>
        <c:crosses val="autoZero"/>
        <c:crossBetween val="between"/>
      </c:valAx>
      <c:spPr>
        <a:noFill/>
        <a:ln w="19050"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Figure 2:  Welfare</a:t>
            </a:r>
            <a:r>
              <a:rPr lang="en-US" sz="2000" baseline="0"/>
              <a:t> per capita</a:t>
            </a:r>
            <a:endParaRPr lang="en-US" sz="2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853535353535355"/>
          <c:y val="0.11539571250608019"/>
          <c:w val="0.77765517641053572"/>
          <c:h val="0.67907769635068549"/>
        </c:manualLayout>
      </c:layout>
      <c:lineChart>
        <c:grouping val="standard"/>
        <c:varyColors val="0"/>
        <c:ser>
          <c:idx val="0"/>
          <c:order val="0"/>
          <c:tx>
            <c:strRef>
              <c:f>Sheet4!$D$5</c:f>
              <c:strCache>
                <c:ptCount val="1"/>
                <c:pt idx="0">
                  <c:v>WELFCAP-C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Sheet4!$C$6:$C$24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Sheet4!$D$6:$D$24</c:f>
              <c:numCache>
                <c:formatCode>0.000</c:formatCode>
                <c:ptCount val="19"/>
                <c:pt idx="0">
                  <c:v>0.83125387555644137</c:v>
                </c:pt>
                <c:pt idx="1">
                  <c:v>0.89082239274299824</c:v>
                </c:pt>
                <c:pt idx="2">
                  <c:v>0.92450813759517725</c:v>
                </c:pt>
                <c:pt idx="3">
                  <c:v>0.94680864477020521</c:v>
                </c:pt>
                <c:pt idx="4">
                  <c:v>0.9629389325783041</c:v>
                </c:pt>
                <c:pt idx="5">
                  <c:v>0.97529116046300524</c:v>
                </c:pt>
                <c:pt idx="6">
                  <c:v>0.98513527132817769</c:v>
                </c:pt>
                <c:pt idx="7">
                  <c:v>0.9932154155333871</c:v>
                </c:pt>
                <c:pt idx="8">
                  <c:v>1.0000000000000548</c:v>
                </c:pt>
                <c:pt idx="9">
                  <c:v>1.0058003542893659</c:v>
                </c:pt>
                <c:pt idx="10">
                  <c:v>1.0108324627287018</c:v>
                </c:pt>
                <c:pt idx="11">
                  <c:v>1.0152514443098477</c:v>
                </c:pt>
                <c:pt idx="12">
                  <c:v>1.0191719365827645</c:v>
                </c:pt>
                <c:pt idx="13">
                  <c:v>1.0226807198574062</c:v>
                </c:pt>
                <c:pt idx="14">
                  <c:v>1.025844845110347</c:v>
                </c:pt>
                <c:pt idx="15">
                  <c:v>1.0287170421394576</c:v>
                </c:pt>
                <c:pt idx="16">
                  <c:v>1.0313394212745948</c:v>
                </c:pt>
                <c:pt idx="17">
                  <c:v>1.0337460701122378</c:v>
                </c:pt>
                <c:pt idx="18">
                  <c:v>1.0359649148032779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35-4A43-B1ED-6A457C732CEF}"/>
            </c:ext>
          </c:extLst>
        </c:ser>
        <c:ser>
          <c:idx val="1"/>
          <c:order val="1"/>
          <c:tx>
            <c:strRef>
              <c:f>Sheet4!$E$5</c:f>
              <c:strCache>
                <c:ptCount val="1"/>
                <c:pt idx="0">
                  <c:v>WELFCAP-LG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Sheet4!$C$6:$C$24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Sheet4!$E$6:$E$24</c:f>
              <c:numCache>
                <c:formatCode>0.000</c:formatCode>
                <c:ptCount val="19"/>
                <c:pt idx="0">
                  <c:v>0.81776543395743084</c:v>
                </c:pt>
                <c:pt idx="1">
                  <c:v>0.86028065449147439</c:v>
                </c:pt>
                <c:pt idx="2">
                  <c:v>0.89177952923749615</c:v>
                </c:pt>
                <c:pt idx="3">
                  <c:v>0.91700404320467122</c:v>
                </c:pt>
                <c:pt idx="4">
                  <c:v>0.93814270562151825</c:v>
                </c:pt>
                <c:pt idx="5">
                  <c:v>0.95639490744944078</c:v>
                </c:pt>
                <c:pt idx="6">
                  <c:v>0.97249247241925862</c:v>
                </c:pt>
                <c:pt idx="7">
                  <c:v>0.98691628134606979</c:v>
                </c:pt>
                <c:pt idx="8">
                  <c:v>0.99999999999077172</c:v>
                </c:pt>
                <c:pt idx="9">
                  <c:v>1.0119850241358226</c:v>
                </c:pt>
                <c:pt idx="10">
                  <c:v>1.0230518752180591</c:v>
                </c:pt>
                <c:pt idx="11">
                  <c:v>1.0333392339254812</c:v>
                </c:pt>
                <c:pt idx="12">
                  <c:v>1.0429560421876309</c:v>
                </c:pt>
                <c:pt idx="13">
                  <c:v>1.0519895055081891</c:v>
                </c:pt>
                <c:pt idx="14">
                  <c:v>1.0605105611827281</c:v>
                </c:pt>
                <c:pt idx="15">
                  <c:v>1.0685777208210212</c:v>
                </c:pt>
                <c:pt idx="16">
                  <c:v>1.076239836322751</c:v>
                </c:pt>
                <c:pt idx="17">
                  <c:v>1.0835381331286189</c:v>
                </c:pt>
                <c:pt idx="18">
                  <c:v>1.0905077326652062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35-4A43-B1ED-6A457C732CEF}"/>
            </c:ext>
          </c:extLst>
        </c:ser>
        <c:ser>
          <c:idx val="2"/>
          <c:order val="2"/>
          <c:tx>
            <c:strRef>
              <c:f>Sheet4!$F$5</c:f>
              <c:strCache>
                <c:ptCount val="1"/>
                <c:pt idx="0">
                  <c:v>WELFCAP-B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Sheet4!$C$6:$C$24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Sheet4!$F$6:$F$24</c:f>
              <c:numCache>
                <c:formatCode>0.000</c:formatCode>
                <c:ptCount val="19"/>
                <c:pt idx="0">
                  <c:v>0.80912127345028417</c:v>
                </c:pt>
                <c:pt idx="1">
                  <c:v>0.86855524758721825</c:v>
                </c:pt>
                <c:pt idx="2">
                  <c:v>0.90366835399864553</c:v>
                </c:pt>
                <c:pt idx="3">
                  <c:v>0.92857443659157046</c:v>
                </c:pt>
                <c:pt idx="4">
                  <c:v>0.94796642535460685</c:v>
                </c:pt>
                <c:pt idx="5">
                  <c:v>0.96391992100679158</c:v>
                </c:pt>
                <c:pt idx="6">
                  <c:v>0.97752288565860268</c:v>
                </c:pt>
                <c:pt idx="7">
                  <c:v>0.98941404834612312</c:v>
                </c:pt>
                <c:pt idx="8">
                  <c:v>0.99999999999896017</c:v>
                </c:pt>
                <c:pt idx="9">
                  <c:v>1.0095556849311293</c:v>
                </c:pt>
                <c:pt idx="10">
                  <c:v>1.0182759128929264</c:v>
                </c:pt>
                <c:pt idx="11">
                  <c:v>1.0263039247006434</c:v>
                </c:pt>
                <c:pt idx="12">
                  <c:v>1.0337482550507548</c:v>
                </c:pt>
                <c:pt idx="13">
                  <c:v>1.0406932064338557</c:v>
                </c:pt>
                <c:pt idx="14">
                  <c:v>1.0472056349362859</c:v>
                </c:pt>
                <c:pt idx="15">
                  <c:v>1.0533395054324395</c:v>
                </c:pt>
                <c:pt idx="16">
                  <c:v>1.0591390433397017</c:v>
                </c:pt>
                <c:pt idx="17">
                  <c:v>1.064640972948937</c:v>
                </c:pt>
                <c:pt idx="18">
                  <c:v>1.0698761435429212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35-4A43-B1ED-6A457C732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0006320"/>
        <c:axId val="750015888"/>
      </c:lineChart>
      <c:catAx>
        <c:axId val="750006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 of the economy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015888"/>
        <c:crosses val="autoZero"/>
        <c:auto val="1"/>
        <c:lblAlgn val="ctr"/>
        <c:lblOffset val="100"/>
        <c:tickLblSkip val="2"/>
        <c:noMultiLvlLbl val="0"/>
      </c:catAx>
      <c:valAx>
        <c:axId val="750015888"/>
        <c:scaling>
          <c:orientation val="minMax"/>
          <c:min val="0.7500000000000001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Welfare index</a:t>
                </a:r>
              </a:p>
              <a:p>
                <a:pPr>
                  <a:defRPr/>
                </a:pPr>
                <a:endParaRPr lang="en-US" sz="1800"/>
              </a:p>
            </c:rich>
          </c:tx>
          <c:layout>
            <c:manualLayout>
              <c:xMode val="edge"/>
              <c:yMode val="edge"/>
              <c:x val="2.1541631819765213E-2"/>
              <c:y val="0.374406962469573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006320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Figure</a:t>
            </a:r>
            <a:r>
              <a:rPr lang="en-US" sz="2000" baseline="0"/>
              <a:t> 3:  Number of firms</a:t>
            </a:r>
            <a:endParaRPr lang="en-US" sz="2000"/>
          </a:p>
        </c:rich>
      </c:tx>
      <c:layout>
        <c:manualLayout>
          <c:xMode val="edge"/>
          <c:yMode val="edge"/>
          <c:x val="0.20489566929133859"/>
          <c:y val="2.58272800645681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853535353535355"/>
          <c:y val="0.11539571250608019"/>
          <c:w val="0.77765517641053572"/>
          <c:h val="0.67907769635068549"/>
        </c:manualLayout>
      </c:layout>
      <c:lineChart>
        <c:grouping val="standard"/>
        <c:varyColors val="0"/>
        <c:ser>
          <c:idx val="0"/>
          <c:order val="0"/>
          <c:tx>
            <c:strRef>
              <c:f>Sheet4!$I$5</c:f>
              <c:strCache>
                <c:ptCount val="1"/>
                <c:pt idx="0">
                  <c:v>NUMF-C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Sheet4!$H$6:$H$24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Sheet4!$I$6:$I$24</c:f>
              <c:numCache>
                <c:formatCode>0.000</c:formatCode>
                <c:ptCount val="19"/>
                <c:pt idx="0">
                  <c:v>0.44721359550210593</c:v>
                </c:pt>
                <c:pt idx="1">
                  <c:v>0.54772255750516929</c:v>
                </c:pt>
                <c:pt idx="2">
                  <c:v>0.632455527840589</c:v>
                </c:pt>
                <c:pt idx="3">
                  <c:v>0.70710678050908149</c:v>
                </c:pt>
                <c:pt idx="4">
                  <c:v>0.77459666909699609</c:v>
                </c:pt>
                <c:pt idx="5">
                  <c:v>0.83666002649657689</c:v>
                </c:pt>
                <c:pt idx="6">
                  <c:v>0.89442719098869183</c:v>
                </c:pt>
                <c:pt idx="7">
                  <c:v>0.94868329804678386</c:v>
                </c:pt>
                <c:pt idx="8">
                  <c:v>0.99999999999866362</c:v>
                </c:pt>
                <c:pt idx="9">
                  <c:v>1.0488088481696489</c:v>
                </c:pt>
                <c:pt idx="10">
                  <c:v>1.0954451150101385</c:v>
                </c:pt>
                <c:pt idx="11">
                  <c:v>1.140175425099065</c:v>
                </c:pt>
                <c:pt idx="12">
                  <c:v>1.1832159566198979</c:v>
                </c:pt>
                <c:pt idx="13">
                  <c:v>1.2247448713915827</c:v>
                </c:pt>
                <c:pt idx="14">
                  <c:v>1.2649110640673527</c:v>
                </c:pt>
                <c:pt idx="15">
                  <c:v>1.3038404810405333</c:v>
                </c:pt>
                <c:pt idx="16">
                  <c:v>1.3416407864998778</c:v>
                </c:pt>
                <c:pt idx="17">
                  <c:v>1.3784048752090259</c:v>
                </c:pt>
                <c:pt idx="18">
                  <c:v>1.4142135623730976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2D-4A45-B074-B24B4D2CC3E3}"/>
            </c:ext>
          </c:extLst>
        </c:ser>
        <c:ser>
          <c:idx val="1"/>
          <c:order val="1"/>
          <c:tx>
            <c:strRef>
              <c:f>Sheet4!$J$5</c:f>
              <c:strCache>
                <c:ptCount val="1"/>
                <c:pt idx="0">
                  <c:v>NUMF-LG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Sheet4!$H$6:$H$24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Sheet4!$J$6:$J$24</c:f>
              <c:numCache>
                <c:formatCode>0.000</c:formatCode>
                <c:ptCount val="19"/>
                <c:pt idx="0">
                  <c:v>0.19999999999206614</c:v>
                </c:pt>
                <c:pt idx="1">
                  <c:v>0.29999999999992788</c:v>
                </c:pt>
                <c:pt idx="2">
                  <c:v>0.39999999999999786</c:v>
                </c:pt>
                <c:pt idx="3">
                  <c:v>0.49999999999999972</c:v>
                </c:pt>
                <c:pt idx="4">
                  <c:v>0.59999999693890993</c:v>
                </c:pt>
                <c:pt idx="5">
                  <c:v>0.69999999882439845</c:v>
                </c:pt>
                <c:pt idx="6">
                  <c:v>0.79999999949317002</c:v>
                </c:pt>
                <c:pt idx="7">
                  <c:v>0.89999999976077005</c:v>
                </c:pt>
                <c:pt idx="8">
                  <c:v>0.9999999998785376</c:v>
                </c:pt>
                <c:pt idx="9">
                  <c:v>1.0999999999345167</c:v>
                </c:pt>
                <c:pt idx="10">
                  <c:v>1.1999999999628801</c:v>
                </c:pt>
                <c:pt idx="11">
                  <c:v>1.2999999999780405</c:v>
                </c:pt>
                <c:pt idx="12">
                  <c:v>1.3999999999865245</c:v>
                </c:pt>
                <c:pt idx="13">
                  <c:v>1.4999999999914633</c:v>
                </c:pt>
                <c:pt idx="14">
                  <c:v>1.5999999999944388</c:v>
                </c:pt>
                <c:pt idx="15">
                  <c:v>1.6999999999962858</c:v>
                </c:pt>
                <c:pt idx="16">
                  <c:v>1.799999999997463</c:v>
                </c:pt>
                <c:pt idx="17">
                  <c:v>1.8999999999982322</c:v>
                </c:pt>
                <c:pt idx="18">
                  <c:v>1.9999999999987481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2D-4A45-B074-B24B4D2CC3E3}"/>
            </c:ext>
          </c:extLst>
        </c:ser>
        <c:ser>
          <c:idx val="2"/>
          <c:order val="2"/>
          <c:tx>
            <c:strRef>
              <c:f>Sheet4!$K$5</c:f>
              <c:strCache>
                <c:ptCount val="1"/>
                <c:pt idx="0">
                  <c:v>NUMF-B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Sheet4!$H$6:$H$24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Sheet4!$K$6:$K$24</c:f>
              <c:numCache>
                <c:formatCode>0.000</c:formatCode>
                <c:ptCount val="19"/>
                <c:pt idx="0">
                  <c:v>0.36842105213996673</c:v>
                </c:pt>
                <c:pt idx="1">
                  <c:v>0.44736842105097263</c:v>
                </c:pt>
                <c:pt idx="2">
                  <c:v>0.52631578947367219</c:v>
                </c:pt>
                <c:pt idx="3">
                  <c:v>0.60526314984941998</c:v>
                </c:pt>
                <c:pt idx="4">
                  <c:v>0.68421052550254857</c:v>
                </c:pt>
                <c:pt idx="5">
                  <c:v>0.76315789463305572</c:v>
                </c:pt>
                <c:pt idx="6">
                  <c:v>0.8421052631343342</c:v>
                </c:pt>
                <c:pt idx="7">
                  <c:v>0.92105263157946671</c:v>
                </c:pt>
                <c:pt idx="8">
                  <c:v>0.99999999998422462</c:v>
                </c:pt>
                <c:pt idx="9">
                  <c:v>1.0789473683679731</c:v>
                </c:pt>
                <c:pt idx="10">
                  <c:v>1.1578947367511947</c:v>
                </c:pt>
                <c:pt idx="11">
                  <c:v>1.2368421051391714</c:v>
                </c:pt>
                <c:pt idx="12">
                  <c:v>1.3157894735285949</c:v>
                </c:pt>
                <c:pt idx="13">
                  <c:v>1.3947368419181623</c:v>
                </c:pt>
                <c:pt idx="14">
                  <c:v>1.4736842103132057</c:v>
                </c:pt>
                <c:pt idx="15">
                  <c:v>1.5526315787233695</c:v>
                </c:pt>
                <c:pt idx="16">
                  <c:v>1.6315789471553983</c:v>
                </c:pt>
                <c:pt idx="17">
                  <c:v>1.7105263156035062</c:v>
                </c:pt>
                <c:pt idx="18">
                  <c:v>1.7894736840389678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52D-4A45-B074-B24B4D2CC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0006320"/>
        <c:axId val="750015888"/>
      </c:lineChart>
      <c:catAx>
        <c:axId val="750006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</a:t>
                </a:r>
                <a:r>
                  <a:rPr lang="en-US" sz="1600" baseline="0"/>
                  <a:t> of the economy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015888"/>
        <c:crosses val="autoZero"/>
        <c:auto val="1"/>
        <c:lblAlgn val="ctr"/>
        <c:lblOffset val="100"/>
        <c:tickLblSkip val="2"/>
        <c:noMultiLvlLbl val="0"/>
      </c:catAx>
      <c:valAx>
        <c:axId val="7500158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Number</a:t>
                </a:r>
                <a:r>
                  <a:rPr lang="en-US" sz="1600" baseline="0"/>
                  <a:t> of fimrs (varieties)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1.32082239720035E-2"/>
              <c:y val="0.171017012703920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006320"/>
        <c:crosses val="autoZero"/>
        <c:crossBetween val="between"/>
      </c:valAx>
      <c:spPr>
        <a:noFill/>
        <a:ln w="19050"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Figure 4:  Individual</a:t>
            </a:r>
            <a:r>
              <a:rPr lang="en-US" sz="2000" baseline="0"/>
              <a:t> firm size</a:t>
            </a:r>
            <a:endParaRPr lang="en-US" sz="2000"/>
          </a:p>
        </c:rich>
      </c:tx>
      <c:layout>
        <c:manualLayout>
          <c:xMode val="edge"/>
          <c:yMode val="edge"/>
          <c:x val="0.22934407257505765"/>
          <c:y val="1.61477315335583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957592934034346"/>
          <c:y val="0.11887820512820513"/>
          <c:w val="0.79986854924042894"/>
          <c:h val="0.67575837876034739"/>
        </c:manualLayout>
      </c:layout>
      <c:lineChart>
        <c:grouping val="standard"/>
        <c:varyColors val="0"/>
        <c:ser>
          <c:idx val="0"/>
          <c:order val="0"/>
          <c:tx>
            <c:strRef>
              <c:f>Sheet4!$N$5</c:f>
              <c:strCache>
                <c:ptCount val="1"/>
                <c:pt idx="0">
                  <c:v>FIRMSIZE-C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Sheet4!$M$6:$M$24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Sheet4!$N$6:$N$24</c:f>
              <c:numCache>
                <c:formatCode>0.000</c:formatCode>
                <c:ptCount val="19"/>
                <c:pt idx="0">
                  <c:v>0.30901699437204033</c:v>
                </c:pt>
                <c:pt idx="1">
                  <c:v>0.43465319688145349</c:v>
                </c:pt>
                <c:pt idx="2">
                  <c:v>0.54056942095048532</c:v>
                </c:pt>
                <c:pt idx="3">
                  <c:v>0.63388347733209804</c:v>
                </c:pt>
                <c:pt idx="4">
                  <c:v>0.71824583672023534</c:v>
                </c:pt>
                <c:pt idx="5">
                  <c:v>0.79582503320901332</c:v>
                </c:pt>
                <c:pt idx="6">
                  <c:v>0.86803398876172411</c:v>
                </c:pt>
                <c:pt idx="7">
                  <c:v>0.9358541225668886</c:v>
                </c:pt>
                <c:pt idx="8">
                  <c:v>1.0000000000012679</c:v>
                </c:pt>
                <c:pt idx="9">
                  <c:v>1.0610110602131304</c:v>
                </c:pt>
                <c:pt idx="10">
                  <c:v>1.1193063937630645</c:v>
                </c:pt>
                <c:pt idx="11">
                  <c:v>1.1752192813739661</c:v>
                </c:pt>
                <c:pt idx="12">
                  <c:v>1.22901994577491</c:v>
                </c:pt>
                <c:pt idx="13">
                  <c:v>1.2809310892394796</c:v>
                </c:pt>
                <c:pt idx="14">
                  <c:v>1.33113883008418</c:v>
                </c:pt>
                <c:pt idx="15">
                  <c:v>1.3798006013006536</c:v>
                </c:pt>
                <c:pt idx="16">
                  <c:v>1.4270509831248344</c:v>
                </c:pt>
                <c:pt idx="17">
                  <c:v>1.4730060940112708</c:v>
                </c:pt>
                <c:pt idx="18">
                  <c:v>1.5177669529663649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94-4B16-9E1E-757126F5294C}"/>
            </c:ext>
          </c:extLst>
        </c:ser>
        <c:ser>
          <c:idx val="1"/>
          <c:order val="1"/>
          <c:tx>
            <c:strRef>
              <c:f>Sheet4!$O$5</c:f>
              <c:strCache>
                <c:ptCount val="1"/>
                <c:pt idx="0">
                  <c:v>FIRMSIZE-LG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Sheet4!$M$6:$M$24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Sheet4!$O$6:$O$24</c:f>
              <c:numCache>
                <c:formatCode>0.000</c:formatCode>
                <c:ptCount val="19"/>
                <c:pt idx="0">
                  <c:v>1.0000000000000029</c:v>
                </c:pt>
                <c:pt idx="1">
                  <c:v>1.0000000000000002</c:v>
                </c:pt>
                <c:pt idx="2">
                  <c:v>1.0000000000000004</c:v>
                </c:pt>
                <c:pt idx="3">
                  <c:v>1.0000000000000002</c:v>
                </c:pt>
                <c:pt idx="4">
                  <c:v>1.0000000000000002</c:v>
                </c:pt>
                <c:pt idx="5">
                  <c:v>1.0000000000000002</c:v>
                </c:pt>
                <c:pt idx="6">
                  <c:v>1.0000000000000002</c:v>
                </c:pt>
                <c:pt idx="7">
                  <c:v>1.0000000000000002</c:v>
                </c:pt>
                <c:pt idx="8">
                  <c:v>1.0000000000000002</c:v>
                </c:pt>
                <c:pt idx="9">
                  <c:v>1.0000000000000002</c:v>
                </c:pt>
                <c:pt idx="10">
                  <c:v>1.0000000000000002</c:v>
                </c:pt>
                <c:pt idx="11">
                  <c:v>1.0000000000000002</c:v>
                </c:pt>
                <c:pt idx="12">
                  <c:v>0.99999999999999989</c:v>
                </c:pt>
                <c:pt idx="13">
                  <c:v>0.99999999999999989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94-4B16-9E1E-757126F5294C}"/>
            </c:ext>
          </c:extLst>
        </c:ser>
        <c:ser>
          <c:idx val="2"/>
          <c:order val="2"/>
          <c:tx>
            <c:strRef>
              <c:f>Sheet4!$P$5</c:f>
              <c:strCache>
                <c:ptCount val="1"/>
                <c:pt idx="0">
                  <c:v>FIRMSIZE-B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Sheet4!$M$6:$M$24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Sheet4!$P$6:$P$24</c:f>
              <c:numCache>
                <c:formatCode>0.000</c:formatCode>
                <c:ptCount val="19"/>
                <c:pt idx="0">
                  <c:v>0.42857142775503759</c:v>
                </c:pt>
                <c:pt idx="1">
                  <c:v>0.58823529411589992</c:v>
                </c:pt>
                <c:pt idx="2">
                  <c:v>0.69999999999998674</c:v>
                </c:pt>
                <c:pt idx="3">
                  <c:v>0.78260871234916896</c:v>
                </c:pt>
                <c:pt idx="4">
                  <c:v>0.8461538482612827</c:v>
                </c:pt>
                <c:pt idx="5">
                  <c:v>0.8965517242526565</c:v>
                </c:pt>
                <c:pt idx="6">
                  <c:v>0.9374999999729382</c:v>
                </c:pt>
                <c:pt idx="7">
                  <c:v>0.97142857142491179</c:v>
                </c:pt>
                <c:pt idx="8">
                  <c:v>1.0000000000092721</c:v>
                </c:pt>
                <c:pt idx="9">
                  <c:v>1.0243902439364638</c:v>
                </c:pt>
                <c:pt idx="10">
                  <c:v>1.045454545522071</c:v>
                </c:pt>
                <c:pt idx="11">
                  <c:v>1.0638297873032942</c:v>
                </c:pt>
                <c:pt idx="12">
                  <c:v>1.0799999999984211</c:v>
                </c:pt>
                <c:pt idx="13">
                  <c:v>1.0943396224899409</c:v>
                </c:pt>
                <c:pt idx="14">
                  <c:v>1.1071428568014596</c:v>
                </c:pt>
                <c:pt idx="15">
                  <c:v>1.1186440672982636</c:v>
                </c:pt>
                <c:pt idx="16">
                  <c:v>1.1290322575191449</c:v>
                </c:pt>
                <c:pt idx="17">
                  <c:v>1.1384615380247007</c:v>
                </c:pt>
                <c:pt idx="18">
                  <c:v>1.147058823336883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94-4B16-9E1E-757126F52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8919184"/>
        <c:axId val="718937488"/>
      </c:lineChart>
      <c:catAx>
        <c:axId val="718919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 of the economy</a:t>
                </a:r>
              </a:p>
            </c:rich>
          </c:tx>
          <c:layout>
            <c:manualLayout>
              <c:xMode val="edge"/>
              <c:yMode val="edge"/>
              <c:x val="0.36988684301635005"/>
              <c:y val="0.849759236826166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937488"/>
        <c:crosses val="autoZero"/>
        <c:auto val="1"/>
        <c:lblAlgn val="ctr"/>
        <c:lblOffset val="100"/>
        <c:tickLblSkip val="2"/>
        <c:noMultiLvlLbl val="0"/>
      </c:catAx>
      <c:valAx>
        <c:axId val="71893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Index of firm sie</a:t>
                </a:r>
              </a:p>
            </c:rich>
          </c:tx>
          <c:layout>
            <c:manualLayout>
              <c:xMode val="edge"/>
              <c:yMode val="edge"/>
              <c:x val="2.5733753309046158E-2"/>
              <c:y val="0.34398495861094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919184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Figure 5:  Firm markups</a:t>
            </a:r>
          </a:p>
        </c:rich>
      </c:tx>
      <c:layout>
        <c:manualLayout>
          <c:xMode val="edge"/>
          <c:yMode val="edge"/>
          <c:x val="0.26443044619422573"/>
          <c:y val="2.55488989832745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044203849518808"/>
          <c:y val="0.12293521644142059"/>
          <c:w val="0.79344685039370078"/>
          <c:h val="0.67083588151748386"/>
        </c:manualLayout>
      </c:layout>
      <c:lineChart>
        <c:grouping val="standard"/>
        <c:varyColors val="0"/>
        <c:ser>
          <c:idx val="0"/>
          <c:order val="0"/>
          <c:tx>
            <c:strRef>
              <c:f>Sheet4!$S$5</c:f>
              <c:strCache>
                <c:ptCount val="1"/>
                <c:pt idx="0">
                  <c:v>MARKUP-C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Sheet4!$R$6:$R$24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Sheet4!$S$6:$S$24</c:f>
              <c:numCache>
                <c:formatCode>#,##0.000</c:formatCode>
                <c:ptCount val="19"/>
                <c:pt idx="0">
                  <c:v>0.44721359550212825</c:v>
                </c:pt>
                <c:pt idx="1">
                  <c:v>0.36514837167011327</c:v>
                </c:pt>
                <c:pt idx="2">
                  <c:v>0.31622776204034275</c:v>
                </c:pt>
                <c:pt idx="3">
                  <c:v>0.28284271203793288</c:v>
                </c:pt>
                <c:pt idx="4">
                  <c:v>0.25819888967792659</c:v>
                </c:pt>
                <c:pt idx="5">
                  <c:v>0.23904572185280085</c:v>
                </c:pt>
                <c:pt idx="6">
                  <c:v>0.22360679774656855</c:v>
                </c:pt>
                <c:pt idx="7">
                  <c:v>0.21081851067695706</c:v>
                </c:pt>
                <c:pt idx="8">
                  <c:v>0.19999999999972176</c:v>
                </c:pt>
                <c:pt idx="9">
                  <c:v>0.19069251784903216</c:v>
                </c:pt>
                <c:pt idx="10">
                  <c:v>0.18257418583502905</c:v>
                </c:pt>
                <c:pt idx="11">
                  <c:v>0.17541160386139873</c:v>
                </c:pt>
                <c:pt idx="12">
                  <c:v>0.16903085094570242</c:v>
                </c:pt>
                <c:pt idx="13">
                  <c:v>0.16329931618554611</c:v>
                </c:pt>
                <c:pt idx="14">
                  <c:v>0.15811388300842014</c:v>
                </c:pt>
                <c:pt idx="15">
                  <c:v>0.15339299776947513</c:v>
                </c:pt>
                <c:pt idx="16">
                  <c:v>0.14907119849998679</c:v>
                </c:pt>
                <c:pt idx="17">
                  <c:v>0.14509525002200296</c:v>
                </c:pt>
                <c:pt idx="18">
                  <c:v>0.14142135623731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51-405D-AB29-A65EAC324C27}"/>
            </c:ext>
          </c:extLst>
        </c:ser>
        <c:ser>
          <c:idx val="1"/>
          <c:order val="1"/>
          <c:tx>
            <c:strRef>
              <c:f>Sheet4!$T$5</c:f>
              <c:strCache>
                <c:ptCount val="1"/>
                <c:pt idx="0">
                  <c:v>MARKUP-LG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Sheet4!$R$6:$R$24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Sheet4!$T$6:$T$24</c:f>
              <c:numCache>
                <c:formatCode>#,##0.000</c:formatCode>
                <c:ptCount val="19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51-405D-AB29-A65EAC324C27}"/>
            </c:ext>
          </c:extLst>
        </c:ser>
        <c:ser>
          <c:idx val="2"/>
          <c:order val="2"/>
          <c:tx>
            <c:strRef>
              <c:f>Sheet4!$U$5</c:f>
              <c:strCache>
                <c:ptCount val="1"/>
                <c:pt idx="0">
                  <c:v>MARKUP-B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Sheet4!$R$6:$R$24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Sheet4!$U$6:$U$24</c:f>
              <c:numCache>
                <c:formatCode>#,##0.000</c:formatCode>
                <c:ptCount val="19"/>
                <c:pt idx="0">
                  <c:v>0.36842105321577234</c:v>
                </c:pt>
                <c:pt idx="1">
                  <c:v>0.29824561403562944</c:v>
                </c:pt>
                <c:pt idx="2">
                  <c:v>0.26315789473684187</c:v>
                </c:pt>
                <c:pt idx="3">
                  <c:v>0.24210526417492523</c:v>
                </c:pt>
                <c:pt idx="4">
                  <c:v>0.22807017555792464</c:v>
                </c:pt>
                <c:pt idx="5">
                  <c:v>0.21804511277834143</c:v>
                </c:pt>
                <c:pt idx="6">
                  <c:v>0.21052631578401695</c:v>
                </c:pt>
                <c:pt idx="7">
                  <c:v>0.20467836257269945</c:v>
                </c:pt>
                <c:pt idx="8">
                  <c:v>0.20000000000011608</c:v>
                </c:pt>
                <c:pt idx="9">
                  <c:v>0.19617224880441597</c:v>
                </c:pt>
                <c:pt idx="10">
                  <c:v>0.19298245614277332</c:v>
                </c:pt>
                <c:pt idx="11">
                  <c:v>0.19028340081361961</c:v>
                </c:pt>
                <c:pt idx="12">
                  <c:v>0.1879699248152816</c:v>
                </c:pt>
                <c:pt idx="13">
                  <c:v>0.18596491228096512</c:v>
                </c:pt>
                <c:pt idx="14">
                  <c:v>0.184210526312067</c:v>
                </c:pt>
                <c:pt idx="15">
                  <c:v>0.18266253869297411</c:v>
                </c:pt>
                <c:pt idx="16">
                  <c:v>0.18128654970047969</c:v>
                </c:pt>
                <c:pt idx="17">
                  <c:v>0.18005540165750233</c:v>
                </c:pt>
                <c:pt idx="18">
                  <c:v>0.17894736842081041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51-405D-AB29-A65EAC324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9021936"/>
        <c:axId val="719005712"/>
      </c:lineChart>
      <c:catAx>
        <c:axId val="719021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 of the economy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05712"/>
        <c:crosses val="autoZero"/>
        <c:auto val="1"/>
        <c:lblAlgn val="ctr"/>
        <c:lblOffset val="100"/>
        <c:tickLblSkip val="2"/>
        <c:noMultiLvlLbl val="0"/>
      </c:catAx>
      <c:valAx>
        <c:axId val="719005712"/>
        <c:scaling>
          <c:orientation val="minMax"/>
          <c:max val="0.5"/>
          <c:min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Markups</a:t>
                </a:r>
              </a:p>
            </c:rich>
          </c:tx>
          <c:layout>
            <c:manualLayout>
              <c:xMode val="edge"/>
              <c:yMode val="edge"/>
              <c:x val="3.2763779527559052E-2"/>
              <c:y val="0.41387657266549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21936"/>
        <c:crosses val="autoZero"/>
        <c:crossBetween val="between"/>
      </c:valAx>
      <c:spPr>
        <a:noFill/>
        <a:ln w="19050"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Figure</a:t>
            </a:r>
            <a:r>
              <a:rPr lang="en-US" sz="2000" baseline="0"/>
              <a:t> 6: Welfare per capita renormalized</a:t>
            </a:r>
            <a:endParaRPr lang="en-US" sz="2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957592934034346"/>
          <c:y val="0.18691348570857816"/>
          <c:w val="0.79986854924042894"/>
          <c:h val="0.61374284874010199"/>
        </c:manualLayout>
      </c:layout>
      <c:lineChart>
        <c:grouping val="standard"/>
        <c:varyColors val="0"/>
        <c:ser>
          <c:idx val="0"/>
          <c:order val="0"/>
          <c:tx>
            <c:strRef>
              <c:f>SHEET5!$R$5</c:f>
              <c:strCache>
                <c:ptCount val="1"/>
                <c:pt idx="0">
                  <c:v>WELFCAP-C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SHEET5!$Q$6:$Q$24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SHEET5!$R$6:$R$24</c:f>
              <c:numCache>
                <c:formatCode>0.000</c:formatCode>
                <c:ptCount val="19"/>
                <c:pt idx="0">
                  <c:v>1.0000000000000004</c:v>
                </c:pt>
                <c:pt idx="1">
                  <c:v>1.0716610399520627</c:v>
                </c:pt>
                <c:pt idx="2">
                  <c:v>1.1121850553494403</c:v>
                </c:pt>
                <c:pt idx="3">
                  <c:v>1.1390126080752547</c:v>
                </c:pt>
                <c:pt idx="4">
                  <c:v>1.1584173751174551</c:v>
                </c:pt>
                <c:pt idx="5">
                  <c:v>1.1732771288556647</c:v>
                </c:pt>
                <c:pt idx="6">
                  <c:v>1.1851196130288457</c:v>
                </c:pt>
                <c:pt idx="7">
                  <c:v>1.194840041940892</c:v>
                </c:pt>
                <c:pt idx="8">
                  <c:v>1.203001910012937</c:v>
                </c:pt>
                <c:pt idx="9">
                  <c:v>1.2099797473017295</c:v>
                </c:pt>
                <c:pt idx="10">
                  <c:v>1.2160333833656425</c:v>
                </c:pt>
                <c:pt idx="11">
                  <c:v>1.2213494266480729</c:v>
                </c:pt>
                <c:pt idx="12">
                  <c:v>1.2260657863405824</c:v>
                </c:pt>
                <c:pt idx="13">
                  <c:v>1.2302868593217975</c:v>
                </c:pt>
                <c:pt idx="14">
                  <c:v>1.2340933080446053</c:v>
                </c:pt>
                <c:pt idx="15">
                  <c:v>1.2375485665565586</c:v>
                </c:pt>
                <c:pt idx="16">
                  <c:v>1.2407032936649065</c:v>
                </c:pt>
                <c:pt idx="17">
                  <c:v>1.2435984968133214</c:v>
                </c:pt>
                <c:pt idx="18">
                  <c:v>1.2462677712146646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6D-4D1E-BA2F-1B31742262B7}"/>
            </c:ext>
          </c:extLst>
        </c:ser>
        <c:ser>
          <c:idx val="1"/>
          <c:order val="1"/>
          <c:tx>
            <c:strRef>
              <c:f>SHEET5!$S$5</c:f>
              <c:strCache>
                <c:ptCount val="1"/>
                <c:pt idx="0">
                  <c:v>WELFCAP-LG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SHEET5!$Q$6:$Q$24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SHEET5!$S$6:$S$24</c:f>
              <c:numCache>
                <c:formatCode>0.000</c:formatCode>
                <c:ptCount val="19"/>
                <c:pt idx="0">
                  <c:v>0.99999999999999989</c:v>
                </c:pt>
                <c:pt idx="1">
                  <c:v>1.051989505509298</c:v>
                </c:pt>
                <c:pt idx="2">
                  <c:v>1.0905077326659396</c:v>
                </c:pt>
                <c:pt idx="3">
                  <c:v>1.1213533919708401</c:v>
                </c:pt>
                <c:pt idx="4">
                  <c:v>1.1472026899957641</c:v>
                </c:pt>
                <c:pt idx="5">
                  <c:v>1.16952229543518</c:v>
                </c:pt>
                <c:pt idx="6">
                  <c:v>1.1892071149462182</c:v>
                </c:pt>
                <c:pt idx="7">
                  <c:v>1.2068451910104139</c:v>
                </c:pt>
                <c:pt idx="8">
                  <c:v>1.2228445449833321</c:v>
                </c:pt>
                <c:pt idx="9">
                  <c:v>1.2375003663807362</c:v>
                </c:pt>
                <c:pt idx="10">
                  <c:v>1.2510334048569169</c:v>
                </c:pt>
                <c:pt idx="11">
                  <c:v>1.2636132453346909</c:v>
                </c:pt>
                <c:pt idx="12">
                  <c:v>1.2753731068583198</c:v>
                </c:pt>
                <c:pt idx="13">
                  <c:v>1.2864196282022735</c:v>
                </c:pt>
                <c:pt idx="14">
                  <c:v>1.2968395546514788</c:v>
                </c:pt>
                <c:pt idx="15">
                  <c:v>1.3067044368087664</c:v>
                </c:pt>
                <c:pt idx="16">
                  <c:v>1.3160740129531754</c:v>
                </c:pt>
                <c:pt idx="17">
                  <c:v>1.3249986953899826</c:v>
                </c:pt>
                <c:pt idx="18">
                  <c:v>1.3335214321640954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6D-4D1E-BA2F-1B31742262B7}"/>
            </c:ext>
          </c:extLst>
        </c:ser>
        <c:ser>
          <c:idx val="2"/>
          <c:order val="2"/>
          <c:tx>
            <c:strRef>
              <c:f>SHEET5!$T$5</c:f>
              <c:strCache>
                <c:ptCount val="1"/>
                <c:pt idx="0">
                  <c:v>WELFCAP-B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SHEET5!$Q$6:$Q$24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SHEET5!$T$6:$T$24</c:f>
              <c:numCache>
                <c:formatCode>0.000</c:formatCode>
                <c:ptCount val="19"/>
                <c:pt idx="0">
                  <c:v>1.0000000000000002</c:v>
                </c:pt>
                <c:pt idx="1">
                  <c:v>1.0734549641532645</c:v>
                </c:pt>
                <c:pt idx="2">
                  <c:v>1.1168515569306323</c:v>
                </c:pt>
                <c:pt idx="3">
                  <c:v>1.1476332004371979</c:v>
                </c:pt>
                <c:pt idx="4">
                  <c:v>1.1715999275513476</c:v>
                </c:pt>
                <c:pt idx="5">
                  <c:v>1.191316991205051</c:v>
                </c:pt>
                <c:pt idx="6">
                  <c:v>1.2081290132073954</c:v>
                </c:pt>
                <c:pt idx="7">
                  <c:v>1.2228254043142732</c:v>
                </c:pt>
                <c:pt idx="8">
                  <c:v>1.235908673782268</c:v>
                </c:pt>
                <c:pt idx="9">
                  <c:v>1.2477186276738785</c:v>
                </c:pt>
                <c:pt idx="10">
                  <c:v>1.2584960330492334</c:v>
                </c:pt>
                <c:pt idx="11">
                  <c:v>1.2684179224756276</c:v>
                </c:pt>
                <c:pt idx="12">
                  <c:v>1.2776184349258406</c:v>
                </c:pt>
                <c:pt idx="13">
                  <c:v>1.28620176057922</c:v>
                </c:pt>
                <c:pt idx="14">
                  <c:v>1.2942505274527687</c:v>
                </c:pt>
                <c:pt idx="15">
                  <c:v>1.3018314312028298</c:v>
                </c:pt>
                <c:pt idx="16">
                  <c:v>1.3089991304063517</c:v>
                </c:pt>
                <c:pt idx="17">
                  <c:v>1.3157990129329522</c:v>
                </c:pt>
                <c:pt idx="18">
                  <c:v>1.3222692056787939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D-4D1E-BA2F-1B3174226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8919184"/>
        <c:axId val="718937488"/>
      </c:lineChart>
      <c:catAx>
        <c:axId val="718919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 of the economy</a:t>
                </a:r>
              </a:p>
            </c:rich>
          </c:tx>
          <c:layout>
            <c:manualLayout>
              <c:xMode val="edge"/>
              <c:yMode val="edge"/>
              <c:x val="0.36988684301635005"/>
              <c:y val="0.849759236826166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937488"/>
        <c:crosses val="autoZero"/>
        <c:auto val="1"/>
        <c:lblAlgn val="ctr"/>
        <c:lblOffset val="100"/>
        <c:tickLblSkip val="1"/>
        <c:noMultiLvlLbl val="0"/>
      </c:catAx>
      <c:valAx>
        <c:axId val="718937488"/>
        <c:scaling>
          <c:orientation val="minMax"/>
          <c:min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Index</a:t>
                </a:r>
                <a:r>
                  <a:rPr lang="en-US" sz="1600" baseline="0"/>
                  <a:t> of welfare per capita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2.5733753309046158E-2"/>
              <c:y val="0.34398495861094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919184"/>
        <c:crossesAt val="1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35</xdr:row>
      <xdr:rowOff>19051</xdr:rowOff>
    </xdr:from>
    <xdr:to>
      <xdr:col>6</xdr:col>
      <xdr:colOff>428625</xdr:colOff>
      <xdr:row>55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1CBF0D-D7E2-98FC-E440-C2E3CF8F46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395287</xdr:colOff>
      <xdr:row>35</xdr:row>
      <xdr:rowOff>57149</xdr:rowOff>
    </xdr:from>
    <xdr:to>
      <xdr:col>12</xdr:col>
      <xdr:colOff>166687</xdr:colOff>
      <xdr:row>55</xdr:row>
      <xdr:rowOff>180974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3A02460-3DA0-3632-CE30-9A073DE365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23812</xdr:colOff>
      <xdr:row>57</xdr:row>
      <xdr:rowOff>180975</xdr:rowOff>
    </xdr:from>
    <xdr:to>
      <xdr:col>6</xdr:col>
      <xdr:colOff>381000</xdr:colOff>
      <xdr:row>78</xdr:row>
      <xdr:rowOff>142875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774F9B0-0897-9D2B-2472-C922450E2D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371475</xdr:colOff>
      <xdr:row>57</xdr:row>
      <xdr:rowOff>176212</xdr:rowOff>
    </xdr:from>
    <xdr:to>
      <xdr:col>12</xdr:col>
      <xdr:colOff>142875</xdr:colOff>
      <xdr:row>78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BA8FF2-6F00-9281-6904-555690E093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371476</xdr:colOff>
      <xdr:row>1</xdr:row>
      <xdr:rowOff>9526</xdr:rowOff>
    </xdr:from>
    <xdr:to>
      <xdr:col>6</xdr:col>
      <xdr:colOff>161925</xdr:colOff>
      <xdr:row>23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BD630F-0360-40ED-BA1F-D735D8374F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385761</xdr:colOff>
      <xdr:row>24</xdr:row>
      <xdr:rowOff>28574</xdr:rowOff>
    </xdr:from>
    <xdr:to>
      <xdr:col>6</xdr:col>
      <xdr:colOff>161924</xdr:colOff>
      <xdr:row>46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3D972D2-8913-4D5B-914A-0CC01CBBFD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490537</xdr:colOff>
      <xdr:row>0</xdr:row>
      <xdr:rowOff>171450</xdr:rowOff>
    </xdr:from>
    <xdr:to>
      <xdr:col>6</xdr:col>
      <xdr:colOff>238125</xdr:colOff>
      <xdr:row>23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FBA900E-F9AB-4A66-9D21-46CD32E55B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495299</xdr:colOff>
      <xdr:row>24</xdr:row>
      <xdr:rowOff>4761</xdr:rowOff>
    </xdr:from>
    <xdr:to>
      <xdr:col>6</xdr:col>
      <xdr:colOff>257174</xdr:colOff>
      <xdr:row>45</xdr:row>
      <xdr:rowOff>180974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FBF8EDE-2EEC-4058-AAEF-FBDF84E82A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490537</xdr:colOff>
      <xdr:row>1</xdr:row>
      <xdr:rowOff>47625</xdr:rowOff>
    </xdr:from>
    <xdr:to>
      <xdr:col>6</xdr:col>
      <xdr:colOff>238125</xdr:colOff>
      <xdr:row>24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D744F3-C9FC-4989-9956-6EEB1A7D1D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F9CE6-1302-4083-9C7A-1A1C822222BC}">
  <dimension ref="A1:N32"/>
  <sheetViews>
    <sheetView workbookViewId="0">
      <selection activeCell="H28" sqref="H28"/>
    </sheetView>
  </sheetViews>
  <sheetFormatPr defaultRowHeight="15" x14ac:dyDescent="0.25"/>
  <sheetData>
    <row r="1" spans="1:14" x14ac:dyDescent="0.25">
      <c r="A1" t="s">
        <v>48</v>
      </c>
    </row>
    <row r="3" spans="1:14" x14ac:dyDescent="0.25">
      <c r="B3" s="1" t="s">
        <v>25</v>
      </c>
      <c r="C3" s="1" t="s">
        <v>32</v>
      </c>
      <c r="D3" s="1" t="s">
        <v>33</v>
      </c>
      <c r="E3" s="1" t="s">
        <v>34</v>
      </c>
      <c r="F3" s="1" t="s">
        <v>35</v>
      </c>
      <c r="G3" s="1" t="s">
        <v>36</v>
      </c>
      <c r="K3" s="1" t="s">
        <v>25</v>
      </c>
      <c r="L3" s="1" t="s">
        <v>36</v>
      </c>
      <c r="N3" s="1" t="s">
        <v>34</v>
      </c>
    </row>
    <row r="4" spans="1:14" x14ac:dyDescent="0.25">
      <c r="A4" s="1" t="s">
        <v>0</v>
      </c>
      <c r="B4">
        <v>5</v>
      </c>
      <c r="C4">
        <v>5.2246677334342193</v>
      </c>
      <c r="D4">
        <v>1.0449335466868439</v>
      </c>
      <c r="E4">
        <v>3.4528470752095144</v>
      </c>
      <c r="F4">
        <v>7.9056941504228968</v>
      </c>
      <c r="G4">
        <v>0.12649110640676411</v>
      </c>
      <c r="K4">
        <v>5</v>
      </c>
      <c r="L4">
        <v>0.12649110640676411</v>
      </c>
      <c r="N4">
        <f>E4/2</f>
        <v>1.7264235376047572</v>
      </c>
    </row>
    <row r="5" spans="1:14" x14ac:dyDescent="0.25">
      <c r="A5" s="1" t="s">
        <v>1</v>
      </c>
      <c r="B5">
        <v>4.8</v>
      </c>
      <c r="C5">
        <v>5.0081868962370892</v>
      </c>
      <c r="D5">
        <v>1.0433722700493937</v>
      </c>
      <c r="E5">
        <v>3.3729833462074126</v>
      </c>
      <c r="F5">
        <v>7.7459666924148403</v>
      </c>
      <c r="G5">
        <v>0.12909944487358072</v>
      </c>
      <c r="K5">
        <v>4.8</v>
      </c>
      <c r="L5">
        <v>0.12909944487358072</v>
      </c>
      <c r="N5">
        <f t="shared" ref="N5:N28" si="0">E5/2</f>
        <v>1.6864916731037063</v>
      </c>
    </row>
    <row r="6" spans="1:14" x14ac:dyDescent="0.25">
      <c r="A6" s="1" t="s">
        <v>2</v>
      </c>
      <c r="B6">
        <v>4.5999999999999996</v>
      </c>
      <c r="C6">
        <v>4.7918553083055704</v>
      </c>
      <c r="D6">
        <v>1.0417076757186023</v>
      </c>
      <c r="E6">
        <v>3.2914377220257709</v>
      </c>
      <c r="F6">
        <v>7.582875444051556</v>
      </c>
      <c r="G6">
        <v>0.13187609467915765</v>
      </c>
      <c r="K6">
        <v>4.5999999999999996</v>
      </c>
      <c r="L6">
        <v>0.13187609467915765</v>
      </c>
      <c r="N6">
        <f t="shared" si="0"/>
        <v>1.6457188610128854</v>
      </c>
    </row>
    <row r="7" spans="1:14" x14ac:dyDescent="0.25">
      <c r="A7" s="1" t="s">
        <v>3</v>
      </c>
      <c r="B7">
        <v>4.4000000000000004</v>
      </c>
      <c r="C7">
        <v>4.5756827540464293</v>
      </c>
      <c r="D7">
        <v>1.0399278986469156</v>
      </c>
      <c r="E7">
        <v>3.2080992435478253</v>
      </c>
      <c r="F7">
        <v>7.4161984870956719</v>
      </c>
      <c r="G7">
        <v>0.13483997249264867</v>
      </c>
      <c r="K7">
        <v>4.4000000000000004</v>
      </c>
      <c r="L7">
        <v>0.13483997249264867</v>
      </c>
      <c r="N7">
        <f t="shared" si="0"/>
        <v>1.6040496217739126</v>
      </c>
    </row>
    <row r="8" spans="1:14" x14ac:dyDescent="0.25">
      <c r="A8" s="1" t="s">
        <v>4</v>
      </c>
      <c r="B8">
        <v>4.2</v>
      </c>
      <c r="C8">
        <v>4.3596801354342736</v>
      </c>
      <c r="D8">
        <v>1.0380190798653033</v>
      </c>
      <c r="E8">
        <v>3.1228441865473515</v>
      </c>
      <c r="F8">
        <v>7.2456883730947315</v>
      </c>
      <c r="G8">
        <v>0.13801311186847118</v>
      </c>
      <c r="K8">
        <v>4.2</v>
      </c>
      <c r="L8">
        <v>0.13801311186847118</v>
      </c>
      <c r="N8">
        <f t="shared" si="0"/>
        <v>1.5614220932736758</v>
      </c>
    </row>
    <row r="9" spans="1:14" x14ac:dyDescent="0.25">
      <c r="A9" s="1" t="s">
        <v>5</v>
      </c>
      <c r="B9">
        <v>4</v>
      </c>
      <c r="C9">
        <v>4.1438596592131116</v>
      </c>
      <c r="D9">
        <v>1.0359649148032779</v>
      </c>
      <c r="E9">
        <v>3.0355339059327298</v>
      </c>
      <c r="F9">
        <v>7.0710678118654879</v>
      </c>
      <c r="G9">
        <v>0.14142135623731</v>
      </c>
      <c r="K9">
        <v>4</v>
      </c>
      <c r="L9">
        <v>0.14142135623731</v>
      </c>
      <c r="N9">
        <f t="shared" si="0"/>
        <v>1.5177669529663649</v>
      </c>
    </row>
    <row r="10" spans="1:14" x14ac:dyDescent="0.25">
      <c r="A10" s="1" t="s">
        <v>6</v>
      </c>
      <c r="B10">
        <v>3.8</v>
      </c>
      <c r="C10">
        <v>3.9282350664265038</v>
      </c>
      <c r="D10">
        <v>1.0337460701122378</v>
      </c>
      <c r="E10">
        <v>2.9460121880225416</v>
      </c>
      <c r="F10">
        <v>6.8920243760451294</v>
      </c>
      <c r="G10">
        <v>0.14509525002200296</v>
      </c>
      <c r="K10">
        <v>3.8</v>
      </c>
      <c r="L10">
        <v>0.14509525002200296</v>
      </c>
      <c r="N10">
        <f t="shared" si="0"/>
        <v>1.4730060940112708</v>
      </c>
    </row>
    <row r="11" spans="1:14" x14ac:dyDescent="0.25">
      <c r="A11" s="1" t="s">
        <v>7</v>
      </c>
      <c r="B11">
        <v>3.6</v>
      </c>
      <c r="C11">
        <v>3.712821916588541</v>
      </c>
      <c r="D11">
        <v>1.0313394212745948</v>
      </c>
      <c r="E11">
        <v>2.8541019662496687</v>
      </c>
      <c r="F11">
        <v>6.708203932499389</v>
      </c>
      <c r="G11">
        <v>0.14907119849998679</v>
      </c>
      <c r="K11">
        <v>3.6</v>
      </c>
      <c r="L11">
        <v>0.14907119849998679</v>
      </c>
      <c r="N11">
        <f t="shared" si="0"/>
        <v>1.4270509831248344</v>
      </c>
    </row>
    <row r="12" spans="1:14" x14ac:dyDescent="0.25">
      <c r="A12" s="1" t="s">
        <v>8</v>
      </c>
      <c r="B12">
        <v>3.4000000000000004</v>
      </c>
      <c r="C12">
        <v>3.4976379432741562</v>
      </c>
      <c r="D12">
        <v>1.0287170421394576</v>
      </c>
      <c r="E12">
        <v>2.7596012026013073</v>
      </c>
      <c r="F12">
        <v>6.519202405202666</v>
      </c>
      <c r="G12">
        <v>0.15339299776947513</v>
      </c>
      <c r="K12">
        <v>3.4000000000000004</v>
      </c>
      <c r="L12">
        <v>0.15339299776947513</v>
      </c>
      <c r="N12">
        <f t="shared" si="0"/>
        <v>1.3798006013006536</v>
      </c>
    </row>
    <row r="13" spans="1:14" x14ac:dyDescent="0.25">
      <c r="A13" s="1" t="s">
        <v>9</v>
      </c>
      <c r="B13">
        <v>3.2</v>
      </c>
      <c r="C13">
        <v>3.282703504353111</v>
      </c>
      <c r="D13">
        <v>1.025844845110347</v>
      </c>
      <c r="E13">
        <v>2.66227766016836</v>
      </c>
      <c r="F13">
        <v>6.3245553203367635</v>
      </c>
      <c r="G13">
        <v>0.15811388300842014</v>
      </c>
      <c r="K13">
        <v>3.2</v>
      </c>
      <c r="L13">
        <v>0.15811388300842014</v>
      </c>
      <c r="N13">
        <f t="shared" si="0"/>
        <v>1.33113883008418</v>
      </c>
    </row>
    <row r="14" spans="1:14" x14ac:dyDescent="0.25">
      <c r="A14" s="1" t="s">
        <v>10</v>
      </c>
      <c r="B14">
        <v>3</v>
      </c>
      <c r="C14">
        <v>3.0680421595722183</v>
      </c>
      <c r="D14">
        <v>1.0226807198574062</v>
      </c>
      <c r="E14">
        <v>2.5618621784789593</v>
      </c>
      <c r="F14">
        <v>6.1237243569579132</v>
      </c>
      <c r="G14">
        <v>0.16329931618554611</v>
      </c>
      <c r="K14">
        <v>3</v>
      </c>
      <c r="L14">
        <v>0.16329931618554611</v>
      </c>
      <c r="N14">
        <f t="shared" si="0"/>
        <v>1.2809310892394796</v>
      </c>
    </row>
    <row r="15" spans="1:14" x14ac:dyDescent="0.25">
      <c r="A15" s="1" t="s">
        <v>11</v>
      </c>
      <c r="B15">
        <v>2.8</v>
      </c>
      <c r="C15">
        <v>2.8536814224317406</v>
      </c>
      <c r="D15">
        <v>1.0191719365827645</v>
      </c>
      <c r="E15">
        <v>2.4580398915498201</v>
      </c>
      <c r="F15">
        <v>5.9160797830994891</v>
      </c>
      <c r="G15">
        <v>0.16903085094570242</v>
      </c>
      <c r="K15">
        <v>2.8</v>
      </c>
      <c r="L15">
        <v>0.16903085094570242</v>
      </c>
      <c r="N15">
        <f t="shared" si="0"/>
        <v>1.22901994577491</v>
      </c>
    </row>
    <row r="16" spans="1:14" x14ac:dyDescent="0.25">
      <c r="A16" s="1" t="s">
        <v>12</v>
      </c>
      <c r="B16">
        <v>2.6</v>
      </c>
      <c r="C16">
        <v>2.6396537552056043</v>
      </c>
      <c r="D16">
        <v>1.0152514443098477</v>
      </c>
      <c r="E16">
        <v>2.3504385627479323</v>
      </c>
      <c r="F16">
        <v>5.7008771254953245</v>
      </c>
      <c r="G16">
        <v>0.17541160386139873</v>
      </c>
      <c r="K16">
        <v>2.6</v>
      </c>
      <c r="L16">
        <v>0.17541160386139873</v>
      </c>
      <c r="N16">
        <f t="shared" si="0"/>
        <v>1.1752192813739661</v>
      </c>
    </row>
    <row r="17" spans="1:14" x14ac:dyDescent="0.25">
      <c r="A17" s="1" t="s">
        <v>13</v>
      </c>
      <c r="B17">
        <v>2.4</v>
      </c>
      <c r="C17">
        <v>2.425997910548884</v>
      </c>
      <c r="D17">
        <v>1.0108324627287018</v>
      </c>
      <c r="E17">
        <v>2.238612787526129</v>
      </c>
      <c r="F17">
        <v>5.4772255750506931</v>
      </c>
      <c r="G17">
        <v>0.18257418583502905</v>
      </c>
      <c r="K17">
        <v>2.4</v>
      </c>
      <c r="L17">
        <v>0.18257418583502905</v>
      </c>
      <c r="N17">
        <f t="shared" si="0"/>
        <v>1.1193063937630645</v>
      </c>
    </row>
    <row r="18" spans="1:14" x14ac:dyDescent="0.25">
      <c r="A18" s="1" t="s">
        <v>14</v>
      </c>
      <c r="B18">
        <v>2.2000000000000002</v>
      </c>
      <c r="C18">
        <v>2.2127607794366049</v>
      </c>
      <c r="D18">
        <v>1.0058003542893659</v>
      </c>
      <c r="E18">
        <v>2.1220221204262608</v>
      </c>
      <c r="F18">
        <v>5.2440442408482442</v>
      </c>
      <c r="G18">
        <v>0.19069251784903216</v>
      </c>
      <c r="K18">
        <v>2.2000000000000002</v>
      </c>
      <c r="L18">
        <v>0.19069251784903216</v>
      </c>
      <c r="N18">
        <f t="shared" si="0"/>
        <v>1.0610110602131304</v>
      </c>
    </row>
    <row r="19" spans="1:14" x14ac:dyDescent="0.25">
      <c r="A19" s="1" t="s">
        <v>15</v>
      </c>
      <c r="B19">
        <v>2</v>
      </c>
      <c r="C19">
        <v>2.0000000000001097</v>
      </c>
      <c r="D19">
        <v>1.0000000000000548</v>
      </c>
      <c r="E19">
        <v>2.0000000000025357</v>
      </c>
      <c r="F19">
        <v>4.9999999999933182</v>
      </c>
      <c r="G19">
        <v>0.19999999999972176</v>
      </c>
      <c r="K19">
        <v>2</v>
      </c>
      <c r="L19">
        <v>0.19999999999972176</v>
      </c>
      <c r="N19">
        <f t="shared" si="0"/>
        <v>1.0000000000012679</v>
      </c>
    </row>
    <row r="20" spans="1:14" x14ac:dyDescent="0.25">
      <c r="A20" s="1" t="s">
        <v>16</v>
      </c>
      <c r="B20">
        <v>1.7999999999999998</v>
      </c>
      <c r="C20">
        <v>1.7877877479600965</v>
      </c>
      <c r="D20">
        <v>0.9932154155333871</v>
      </c>
      <c r="E20">
        <v>1.8717082451337772</v>
      </c>
      <c r="F20">
        <v>4.7434164902339191</v>
      </c>
      <c r="G20">
        <v>0.21081851067695706</v>
      </c>
      <c r="K20">
        <v>1.7999999999999998</v>
      </c>
      <c r="L20">
        <v>0.21081851067695706</v>
      </c>
      <c r="N20">
        <f t="shared" si="0"/>
        <v>0.9358541225668886</v>
      </c>
    </row>
    <row r="21" spans="1:14" x14ac:dyDescent="0.25">
      <c r="A21" s="1" t="s">
        <v>17</v>
      </c>
      <c r="B21">
        <v>1.6</v>
      </c>
      <c r="C21">
        <v>1.5762164341250844</v>
      </c>
      <c r="D21">
        <v>0.98513527132817769</v>
      </c>
      <c r="E21">
        <v>1.7360679775234482</v>
      </c>
      <c r="F21">
        <v>4.4721359549434592</v>
      </c>
      <c r="G21">
        <v>0.22360679774656855</v>
      </c>
      <c r="K21">
        <v>1.6</v>
      </c>
      <c r="L21">
        <v>0.22360679774656855</v>
      </c>
      <c r="N21">
        <f t="shared" si="0"/>
        <v>0.86803398876172411</v>
      </c>
    </row>
    <row r="22" spans="1:14" x14ac:dyDescent="0.25">
      <c r="A22" s="1" t="s">
        <v>18</v>
      </c>
      <c r="B22">
        <v>1.4</v>
      </c>
      <c r="C22">
        <v>1.3654076246482072</v>
      </c>
      <c r="D22">
        <v>0.97529116046300524</v>
      </c>
      <c r="E22">
        <v>1.5916500664180266</v>
      </c>
      <c r="F22">
        <v>4.1833001324828842</v>
      </c>
      <c r="G22">
        <v>0.23904572185280085</v>
      </c>
      <c r="K22">
        <v>1.4</v>
      </c>
      <c r="L22">
        <v>0.23904572185280085</v>
      </c>
      <c r="N22">
        <f t="shared" si="0"/>
        <v>0.79582503320901332</v>
      </c>
    </row>
    <row r="23" spans="1:14" x14ac:dyDescent="0.25">
      <c r="A23" s="1" t="s">
        <v>19</v>
      </c>
      <c r="B23">
        <v>1.2000000000000002</v>
      </c>
      <c r="C23">
        <v>1.1555267190939651</v>
      </c>
      <c r="D23">
        <v>0.9629389325783041</v>
      </c>
      <c r="E23">
        <v>1.4364916734404707</v>
      </c>
      <c r="F23">
        <v>3.8729833454849807</v>
      </c>
      <c r="G23">
        <v>0.25819888967792659</v>
      </c>
      <c r="K23">
        <v>1.2000000000000002</v>
      </c>
      <c r="L23">
        <v>0.25819888967792659</v>
      </c>
      <c r="N23">
        <f t="shared" si="0"/>
        <v>0.71824583672023534</v>
      </c>
    </row>
    <row r="24" spans="1:14" x14ac:dyDescent="0.25">
      <c r="A24" s="1" t="s">
        <v>20</v>
      </c>
      <c r="B24">
        <v>1</v>
      </c>
      <c r="C24">
        <v>0.94680864477020521</v>
      </c>
      <c r="D24">
        <v>0.94680864477020521</v>
      </c>
      <c r="E24">
        <v>1.2677669546641961</v>
      </c>
      <c r="F24">
        <v>3.5355339025454073</v>
      </c>
      <c r="G24">
        <v>0.28284271203793288</v>
      </c>
      <c r="K24">
        <v>1</v>
      </c>
      <c r="L24">
        <v>0.28284271203793288</v>
      </c>
      <c r="N24">
        <f t="shared" si="0"/>
        <v>0.63388347733209804</v>
      </c>
    </row>
    <row r="25" spans="1:14" x14ac:dyDescent="0.25">
      <c r="A25" s="1" t="s">
        <v>21</v>
      </c>
      <c r="B25">
        <v>0.79999999999999982</v>
      </c>
      <c r="C25">
        <v>0.73960651007614164</v>
      </c>
      <c r="D25">
        <v>0.92450813759517725</v>
      </c>
      <c r="E25">
        <v>1.0811388419009706</v>
      </c>
      <c r="F25">
        <v>3.1622776392029448</v>
      </c>
      <c r="G25">
        <v>0.31622776204034275</v>
      </c>
      <c r="K25">
        <v>0.79999999999999982</v>
      </c>
      <c r="L25">
        <v>0.31622776204034275</v>
      </c>
      <c r="N25">
        <f t="shared" si="0"/>
        <v>0.54056942095048532</v>
      </c>
    </row>
    <row r="26" spans="1:14" x14ac:dyDescent="0.25">
      <c r="A26" s="1" t="s">
        <v>22</v>
      </c>
      <c r="B26">
        <v>0.59999999999999964</v>
      </c>
      <c r="C26">
        <v>0.53449343564579865</v>
      </c>
      <c r="D26">
        <v>0.89082239274299824</v>
      </c>
      <c r="E26">
        <v>0.86930639376290697</v>
      </c>
      <c r="F26">
        <v>2.7386127875258466</v>
      </c>
      <c r="G26">
        <v>0.36514837167011327</v>
      </c>
      <c r="K26">
        <v>0.59999999999999964</v>
      </c>
      <c r="L26">
        <v>0.36514837167011327</v>
      </c>
      <c r="N26">
        <f t="shared" si="0"/>
        <v>0.43465319688145349</v>
      </c>
    </row>
    <row r="27" spans="1:14" x14ac:dyDescent="0.25">
      <c r="A27" s="1" t="s">
        <v>23</v>
      </c>
      <c r="B27">
        <v>0.39999999999999947</v>
      </c>
      <c r="C27">
        <v>0.3325015502225761</v>
      </c>
      <c r="D27">
        <v>0.83125387555644137</v>
      </c>
      <c r="E27">
        <v>0.61803398874408066</v>
      </c>
      <c r="F27">
        <v>2.2360679775105297</v>
      </c>
      <c r="G27">
        <v>0.44721359550212825</v>
      </c>
      <c r="K27">
        <v>0.39999999999999947</v>
      </c>
      <c r="L27">
        <v>0.44721359550212825</v>
      </c>
      <c r="N27">
        <f t="shared" si="0"/>
        <v>0.30901699437204033</v>
      </c>
    </row>
    <row r="28" spans="1:14" x14ac:dyDescent="0.25">
      <c r="A28" s="1" t="s">
        <v>24</v>
      </c>
      <c r="B28">
        <v>0.20000000000000018</v>
      </c>
      <c r="C28">
        <v>0.13556261649260171</v>
      </c>
      <c r="D28">
        <v>0.67781308246300798</v>
      </c>
      <c r="E28">
        <v>0.29056940918361041</v>
      </c>
      <c r="F28">
        <v>1.5811388158630639</v>
      </c>
      <c r="G28">
        <v>0.63245553764737306</v>
      </c>
      <c r="K28">
        <v>0.20000000000000018</v>
      </c>
      <c r="L28">
        <v>0.63245553764737306</v>
      </c>
      <c r="N28">
        <f t="shared" si="0"/>
        <v>0.1452847045918052</v>
      </c>
    </row>
    <row r="30" spans="1:14" x14ac:dyDescent="0.25">
      <c r="D30">
        <f>(D27-D28)/D28</f>
        <v>0.22637626369775404</v>
      </c>
    </row>
    <row r="32" spans="1:14" x14ac:dyDescent="0.25">
      <c r="D32">
        <f>Sheet4!B16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7C785-CF8E-486A-BC34-53A21DE50A5F}">
  <dimension ref="A1:M28"/>
  <sheetViews>
    <sheetView workbookViewId="0">
      <selection activeCell="B19" sqref="B19"/>
    </sheetView>
  </sheetViews>
  <sheetFormatPr defaultRowHeight="15" x14ac:dyDescent="0.25"/>
  <sheetData>
    <row r="1" spans="1:13" x14ac:dyDescent="0.25">
      <c r="A1" t="s">
        <v>49</v>
      </c>
    </row>
    <row r="3" spans="1:13" x14ac:dyDescent="0.25">
      <c r="B3" s="1" t="s">
        <v>25</v>
      </c>
      <c r="C3" s="1" t="s">
        <v>32</v>
      </c>
      <c r="D3" s="1" t="s">
        <v>33</v>
      </c>
      <c r="E3" s="1" t="s">
        <v>34</v>
      </c>
      <c r="F3" s="1" t="s">
        <v>35</v>
      </c>
      <c r="G3" s="1" t="s">
        <v>36</v>
      </c>
      <c r="I3" s="1"/>
      <c r="K3" s="1" t="s">
        <v>36</v>
      </c>
      <c r="M3" s="1" t="s">
        <v>34</v>
      </c>
    </row>
    <row r="4" spans="1:13" x14ac:dyDescent="0.25">
      <c r="A4" s="1" t="s">
        <v>0</v>
      </c>
      <c r="B4">
        <v>5</v>
      </c>
      <c r="C4">
        <v>5.6067669598505958</v>
      </c>
      <c r="D4">
        <v>1.1213533919701191</v>
      </c>
      <c r="E4">
        <v>2</v>
      </c>
      <c r="F4">
        <v>2.4999999607953547</v>
      </c>
      <c r="G4">
        <v>0.2</v>
      </c>
      <c r="K4">
        <v>0.2</v>
      </c>
      <c r="M4">
        <f>E4/2</f>
        <v>1</v>
      </c>
    </row>
    <row r="5" spans="1:13" x14ac:dyDescent="0.25">
      <c r="A5" s="1" t="s">
        <v>1</v>
      </c>
      <c r="B5">
        <v>4.8</v>
      </c>
      <c r="C5">
        <v>5.3551007080588526</v>
      </c>
      <c r="D5">
        <v>1.1156459808455943</v>
      </c>
      <c r="E5">
        <v>2</v>
      </c>
      <c r="F5">
        <v>2.3999999999996304</v>
      </c>
      <c r="G5">
        <v>0.2</v>
      </c>
      <c r="K5">
        <v>0.2</v>
      </c>
      <c r="M5">
        <f t="shared" ref="M5:M28" si="0">E5/2</f>
        <v>1</v>
      </c>
    </row>
    <row r="6" spans="1:13" x14ac:dyDescent="0.25">
      <c r="A6" s="1" t="s">
        <v>2</v>
      </c>
      <c r="B6">
        <v>4.5999999999999996</v>
      </c>
      <c r="C6">
        <v>5.1047421644236195</v>
      </c>
      <c r="D6">
        <v>1.1097265574833957</v>
      </c>
      <c r="E6">
        <v>2</v>
      </c>
      <c r="F6">
        <v>2.2999999999995109</v>
      </c>
      <c r="G6">
        <v>0.2</v>
      </c>
      <c r="K6">
        <v>0.2</v>
      </c>
      <c r="M6">
        <f t="shared" si="0"/>
        <v>1</v>
      </c>
    </row>
    <row r="7" spans="1:13" x14ac:dyDescent="0.25">
      <c r="A7" s="1" t="s">
        <v>3</v>
      </c>
      <c r="B7">
        <v>4.4000000000000004</v>
      </c>
      <c r="C7">
        <v>4.8557409743326829</v>
      </c>
      <c r="D7">
        <v>1.1035774941665188</v>
      </c>
      <c r="E7">
        <v>2</v>
      </c>
      <c r="F7">
        <v>2.1999999999993411</v>
      </c>
      <c r="G7">
        <v>0.2</v>
      </c>
      <c r="K7">
        <v>0.2</v>
      </c>
      <c r="M7">
        <f t="shared" si="0"/>
        <v>1</v>
      </c>
    </row>
    <row r="8" spans="1:13" x14ac:dyDescent="0.25">
      <c r="A8" s="1" t="s">
        <v>4</v>
      </c>
      <c r="B8">
        <v>4.2</v>
      </c>
      <c r="C8">
        <v>4.6081510065737357</v>
      </c>
      <c r="D8">
        <v>1.0971788110889846</v>
      </c>
      <c r="E8">
        <v>2</v>
      </c>
      <c r="F8">
        <v>2.0999999999990977</v>
      </c>
      <c r="G8">
        <v>0.2</v>
      </c>
      <c r="K8">
        <v>0.2</v>
      </c>
      <c r="M8">
        <f t="shared" si="0"/>
        <v>1</v>
      </c>
    </row>
    <row r="9" spans="1:13" x14ac:dyDescent="0.25">
      <c r="A9" s="1" t="s">
        <v>5</v>
      </c>
      <c r="B9">
        <v>4</v>
      </c>
      <c r="C9">
        <v>4.3620309306608247</v>
      </c>
      <c r="D9">
        <v>1.0905077326652062</v>
      </c>
      <c r="E9">
        <v>2</v>
      </c>
      <c r="F9">
        <v>1.9999999999987481</v>
      </c>
      <c r="G9">
        <v>0.2</v>
      </c>
      <c r="K9">
        <v>0.2</v>
      </c>
      <c r="M9">
        <f t="shared" si="0"/>
        <v>1</v>
      </c>
    </row>
    <row r="10" spans="1:13" x14ac:dyDescent="0.25">
      <c r="A10" s="1" t="s">
        <v>6</v>
      </c>
      <c r="B10">
        <v>3.8</v>
      </c>
      <c r="C10">
        <v>4.1174449058887514</v>
      </c>
      <c r="D10">
        <v>1.0835381331286189</v>
      </c>
      <c r="E10">
        <v>2</v>
      </c>
      <c r="F10">
        <v>1.8999999999982322</v>
      </c>
      <c r="G10">
        <v>0.2</v>
      </c>
      <c r="K10">
        <v>0.2</v>
      </c>
      <c r="M10">
        <f t="shared" si="0"/>
        <v>1</v>
      </c>
    </row>
    <row r="11" spans="1:13" x14ac:dyDescent="0.25">
      <c r="A11" s="1" t="s">
        <v>7</v>
      </c>
      <c r="B11">
        <v>3.6</v>
      </c>
      <c r="C11">
        <v>3.8744634107619036</v>
      </c>
      <c r="D11">
        <v>1.076239836322751</v>
      </c>
      <c r="E11">
        <v>2</v>
      </c>
      <c r="F11">
        <v>1.799999999997463</v>
      </c>
      <c r="G11">
        <v>0.2</v>
      </c>
      <c r="K11">
        <v>0.2</v>
      </c>
      <c r="M11">
        <f t="shared" si="0"/>
        <v>1</v>
      </c>
    </row>
    <row r="12" spans="1:13" x14ac:dyDescent="0.25">
      <c r="A12" s="1" t="s">
        <v>8</v>
      </c>
      <c r="B12">
        <v>3.4000000000000004</v>
      </c>
      <c r="C12">
        <v>3.6331642507914723</v>
      </c>
      <c r="D12">
        <v>1.0685777208210212</v>
      </c>
      <c r="E12">
        <v>2</v>
      </c>
      <c r="F12">
        <v>1.6999999999962858</v>
      </c>
      <c r="G12">
        <v>0.2</v>
      </c>
      <c r="K12">
        <v>0.2</v>
      </c>
      <c r="M12">
        <f t="shared" si="0"/>
        <v>1</v>
      </c>
    </row>
    <row r="13" spans="1:13" x14ac:dyDescent="0.25">
      <c r="A13" s="1" t="s">
        <v>9</v>
      </c>
      <c r="B13">
        <v>3.2</v>
      </c>
      <c r="C13">
        <v>3.39363379578473</v>
      </c>
      <c r="D13">
        <v>1.0605105611827281</v>
      </c>
      <c r="E13">
        <v>2</v>
      </c>
      <c r="F13">
        <v>1.5999999999944388</v>
      </c>
      <c r="G13">
        <v>0.2</v>
      </c>
      <c r="K13">
        <v>0.2</v>
      </c>
      <c r="M13">
        <f t="shared" si="0"/>
        <v>1</v>
      </c>
    </row>
    <row r="14" spans="1:13" x14ac:dyDescent="0.25">
      <c r="A14" s="1" t="s">
        <v>10</v>
      </c>
      <c r="B14">
        <v>3</v>
      </c>
      <c r="C14">
        <v>3.1559685165245677</v>
      </c>
      <c r="D14">
        <v>1.0519895055081891</v>
      </c>
      <c r="E14">
        <v>1.9999999999999998</v>
      </c>
      <c r="F14">
        <v>1.4999999999914633</v>
      </c>
      <c r="G14">
        <v>0.2</v>
      </c>
      <c r="K14">
        <v>0.2</v>
      </c>
      <c r="M14">
        <f t="shared" si="0"/>
        <v>0.99999999999999989</v>
      </c>
    </row>
    <row r="15" spans="1:13" x14ac:dyDescent="0.25">
      <c r="A15" s="1" t="s">
        <v>11</v>
      </c>
      <c r="B15">
        <v>2.8</v>
      </c>
      <c r="C15">
        <v>2.9202769181253663</v>
      </c>
      <c r="D15">
        <v>1.0429560421876309</v>
      </c>
      <c r="E15">
        <v>1.9999999999999998</v>
      </c>
      <c r="F15">
        <v>1.3999999999865245</v>
      </c>
      <c r="G15">
        <v>0.2</v>
      </c>
      <c r="K15">
        <v>0.2</v>
      </c>
      <c r="M15">
        <f t="shared" si="0"/>
        <v>0.99999999999999989</v>
      </c>
    </row>
    <row r="16" spans="1:13" x14ac:dyDescent="0.25">
      <c r="A16" s="1" t="s">
        <v>12</v>
      </c>
      <c r="B16">
        <v>2.6</v>
      </c>
      <c r="C16">
        <v>2.686682008206251</v>
      </c>
      <c r="D16">
        <v>1.0333392339254812</v>
      </c>
      <c r="E16">
        <v>2.0000000000000004</v>
      </c>
      <c r="F16">
        <v>1.2999999999780405</v>
      </c>
      <c r="G16">
        <v>0.2</v>
      </c>
      <c r="K16">
        <v>0.2</v>
      </c>
      <c r="M16">
        <f t="shared" si="0"/>
        <v>1.0000000000000002</v>
      </c>
    </row>
    <row r="17" spans="1:13" x14ac:dyDescent="0.25">
      <c r="A17" s="1" t="s">
        <v>13</v>
      </c>
      <c r="B17">
        <v>2.4</v>
      </c>
      <c r="C17">
        <v>2.4553245005233415</v>
      </c>
      <c r="D17">
        <v>1.0230518752180591</v>
      </c>
      <c r="E17">
        <v>2.0000000000000004</v>
      </c>
      <c r="F17">
        <v>1.1999999999628801</v>
      </c>
      <c r="G17">
        <v>0.2</v>
      </c>
      <c r="K17">
        <v>0.2</v>
      </c>
      <c r="M17">
        <f t="shared" si="0"/>
        <v>1.0000000000000002</v>
      </c>
    </row>
    <row r="18" spans="1:13" x14ac:dyDescent="0.25">
      <c r="A18" s="1" t="s">
        <v>14</v>
      </c>
      <c r="B18">
        <v>2.2000000000000002</v>
      </c>
      <c r="C18">
        <v>2.22636705309881</v>
      </c>
      <c r="D18">
        <v>1.0119850241358226</v>
      </c>
      <c r="E18">
        <v>2.0000000000000004</v>
      </c>
      <c r="F18">
        <v>1.0999999999345167</v>
      </c>
      <c r="G18">
        <v>0.2</v>
      </c>
      <c r="K18">
        <v>0.2</v>
      </c>
      <c r="M18">
        <f t="shared" si="0"/>
        <v>1.0000000000000002</v>
      </c>
    </row>
    <row r="19" spans="1:13" x14ac:dyDescent="0.25">
      <c r="A19" s="1" t="s">
        <v>15</v>
      </c>
      <c r="B19">
        <v>2</v>
      </c>
      <c r="C19">
        <v>1.9999999999815434</v>
      </c>
      <c r="D19">
        <v>0.99999999999077172</v>
      </c>
      <c r="E19">
        <v>2.0000000000000004</v>
      </c>
      <c r="F19">
        <v>0.9999999998785376</v>
      </c>
      <c r="G19">
        <v>0.2</v>
      </c>
      <c r="K19">
        <v>0.2</v>
      </c>
      <c r="M19">
        <f t="shared" si="0"/>
        <v>1.0000000000000002</v>
      </c>
    </row>
    <row r="20" spans="1:13" x14ac:dyDescent="0.25">
      <c r="A20" s="1" t="s">
        <v>16</v>
      </c>
      <c r="B20">
        <v>1.7999999999999998</v>
      </c>
      <c r="C20">
        <v>1.7764493064229254</v>
      </c>
      <c r="D20">
        <v>0.98691628134606979</v>
      </c>
      <c r="E20">
        <v>2.0000000000000004</v>
      </c>
      <c r="F20">
        <v>0.89999999976077005</v>
      </c>
      <c r="G20">
        <v>0.2</v>
      </c>
      <c r="K20">
        <v>0.2</v>
      </c>
      <c r="M20">
        <f t="shared" si="0"/>
        <v>1.0000000000000002</v>
      </c>
    </row>
    <row r="21" spans="1:13" x14ac:dyDescent="0.25">
      <c r="A21" s="1" t="s">
        <v>17</v>
      </c>
      <c r="B21">
        <v>1.6</v>
      </c>
      <c r="C21">
        <v>1.5559879558708138</v>
      </c>
      <c r="D21">
        <v>0.97249247241925862</v>
      </c>
      <c r="E21">
        <v>2.0000000000000004</v>
      </c>
      <c r="F21">
        <v>0.79999999949317002</v>
      </c>
      <c r="G21">
        <v>0.2</v>
      </c>
      <c r="K21">
        <v>0.2</v>
      </c>
      <c r="M21">
        <f t="shared" si="0"/>
        <v>1.0000000000000002</v>
      </c>
    </row>
    <row r="22" spans="1:13" x14ac:dyDescent="0.25">
      <c r="A22" s="1" t="s">
        <v>18</v>
      </c>
      <c r="B22">
        <v>1.4</v>
      </c>
      <c r="C22">
        <v>1.3389528704292171</v>
      </c>
      <c r="D22">
        <v>0.95639490744944078</v>
      </c>
      <c r="E22">
        <v>2.0000000000000004</v>
      </c>
      <c r="F22">
        <v>0.69999999882439845</v>
      </c>
      <c r="G22">
        <v>0.2</v>
      </c>
      <c r="K22">
        <v>0.2</v>
      </c>
      <c r="M22">
        <f t="shared" si="0"/>
        <v>1.0000000000000002</v>
      </c>
    </row>
    <row r="23" spans="1:13" x14ac:dyDescent="0.25">
      <c r="A23" s="1" t="s">
        <v>19</v>
      </c>
      <c r="B23">
        <v>1.2000000000000002</v>
      </c>
      <c r="C23">
        <v>1.1257712467458221</v>
      </c>
      <c r="D23">
        <v>0.93814270562151825</v>
      </c>
      <c r="E23">
        <v>2.0000000000000004</v>
      </c>
      <c r="F23">
        <v>0.59999999693890993</v>
      </c>
      <c r="G23">
        <v>0.2</v>
      </c>
      <c r="K23">
        <v>0.2</v>
      </c>
      <c r="M23">
        <f t="shared" si="0"/>
        <v>1.0000000000000002</v>
      </c>
    </row>
    <row r="24" spans="1:13" x14ac:dyDescent="0.25">
      <c r="A24" s="1" t="s">
        <v>20</v>
      </c>
      <c r="B24">
        <v>1</v>
      </c>
      <c r="C24">
        <v>0.91700404320467122</v>
      </c>
      <c r="D24">
        <v>0.91700404320467122</v>
      </c>
      <c r="E24">
        <v>2.0000000000000004</v>
      </c>
      <c r="F24">
        <v>0.49999999999999972</v>
      </c>
      <c r="G24">
        <v>0.2</v>
      </c>
      <c r="K24">
        <v>0.2</v>
      </c>
      <c r="M24">
        <f t="shared" si="0"/>
        <v>1.0000000000000002</v>
      </c>
    </row>
    <row r="25" spans="1:13" x14ac:dyDescent="0.25">
      <c r="A25" s="1" t="s">
        <v>21</v>
      </c>
      <c r="B25">
        <v>0.79999999999999982</v>
      </c>
      <c r="C25">
        <v>0.71342362338999676</v>
      </c>
      <c r="D25">
        <v>0.89177952923749615</v>
      </c>
      <c r="E25">
        <v>2.0000000000000009</v>
      </c>
      <c r="F25">
        <v>0.39999999999999786</v>
      </c>
      <c r="G25">
        <v>0.2</v>
      </c>
      <c r="K25">
        <v>0.2</v>
      </c>
      <c r="M25">
        <f t="shared" si="0"/>
        <v>1.0000000000000004</v>
      </c>
    </row>
    <row r="26" spans="1:13" x14ac:dyDescent="0.25">
      <c r="A26" s="1" t="s">
        <v>22</v>
      </c>
      <c r="B26">
        <v>0.59999999999999964</v>
      </c>
      <c r="C26">
        <v>0.51616839269488435</v>
      </c>
      <c r="D26">
        <v>0.86028065449147439</v>
      </c>
      <c r="E26">
        <v>2.0000000000000004</v>
      </c>
      <c r="F26">
        <v>0.29999999999992788</v>
      </c>
      <c r="G26">
        <v>0.2</v>
      </c>
      <c r="K26">
        <v>0.2</v>
      </c>
      <c r="M26">
        <f t="shared" si="0"/>
        <v>1.0000000000000002</v>
      </c>
    </row>
    <row r="27" spans="1:13" x14ac:dyDescent="0.25">
      <c r="A27" s="1" t="s">
        <v>23</v>
      </c>
      <c r="B27">
        <v>0.39999999999999947</v>
      </c>
      <c r="C27">
        <v>0.32710617358297189</v>
      </c>
      <c r="D27">
        <v>0.81776543395743084</v>
      </c>
      <c r="E27">
        <v>2.0000000000000058</v>
      </c>
      <c r="F27">
        <v>0.19999999999206614</v>
      </c>
      <c r="G27">
        <v>0.2</v>
      </c>
      <c r="K27">
        <v>0.2</v>
      </c>
      <c r="M27">
        <f t="shared" si="0"/>
        <v>1.0000000000000029</v>
      </c>
    </row>
    <row r="28" spans="1:13" x14ac:dyDescent="0.25">
      <c r="A28" s="1" t="s">
        <v>24</v>
      </c>
      <c r="B28">
        <v>0.20000000000000018</v>
      </c>
      <c r="C28">
        <v>0.1499788418664913</v>
      </c>
      <c r="D28">
        <v>0.74989420933245587</v>
      </c>
      <c r="E28">
        <v>2</v>
      </c>
      <c r="F28">
        <v>9.9999999999999548E-2</v>
      </c>
      <c r="G28">
        <v>0.2</v>
      </c>
      <c r="K28">
        <v>0.2</v>
      </c>
      <c r="M28">
        <f t="shared" si="0"/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8BE94-2DBE-415B-BC86-F3F3B3300AF3}">
  <dimension ref="A1:G28"/>
  <sheetViews>
    <sheetView workbookViewId="0">
      <selection activeCell="D28" sqref="D28"/>
    </sheetView>
  </sheetViews>
  <sheetFormatPr defaultRowHeight="15" x14ac:dyDescent="0.25"/>
  <sheetData>
    <row r="1" spans="1:7" x14ac:dyDescent="0.25">
      <c r="A1" t="s">
        <v>55</v>
      </c>
    </row>
    <row r="3" spans="1:7" x14ac:dyDescent="0.25">
      <c r="B3" s="1" t="s">
        <v>25</v>
      </c>
      <c r="C3" s="1" t="s">
        <v>57</v>
      </c>
      <c r="D3" s="1" t="s">
        <v>26</v>
      </c>
      <c r="E3" s="1" t="s">
        <v>50</v>
      </c>
      <c r="F3" s="1" t="s">
        <v>28</v>
      </c>
      <c r="G3" s="1" t="s">
        <v>30</v>
      </c>
    </row>
    <row r="4" spans="1:7" x14ac:dyDescent="0.25">
      <c r="A4" s="1" t="s">
        <v>0</v>
      </c>
      <c r="B4">
        <v>5</v>
      </c>
      <c r="C4">
        <v>5.4642441817659479</v>
      </c>
      <c r="D4">
        <v>1.0928488363531896</v>
      </c>
      <c r="E4">
        <v>2.3614457833327869</v>
      </c>
      <c r="F4">
        <v>8.7368421042049</v>
      </c>
      <c r="G4">
        <v>0.17473684210645443</v>
      </c>
    </row>
    <row r="5" spans="1:7" x14ac:dyDescent="0.25">
      <c r="A5" s="1" t="s">
        <v>1</v>
      </c>
      <c r="B5">
        <v>4.8</v>
      </c>
      <c r="C5">
        <v>5.2253780799654459</v>
      </c>
      <c r="D5">
        <v>1.0886204333261347</v>
      </c>
      <c r="E5">
        <v>2.3500000000000081</v>
      </c>
      <c r="F5">
        <v>8.4210526315786769</v>
      </c>
      <c r="G5">
        <v>0.17543859649122812</v>
      </c>
    </row>
    <row r="6" spans="1:7" x14ac:dyDescent="0.25">
      <c r="A6" s="1" t="s">
        <v>2</v>
      </c>
      <c r="B6">
        <v>4.5999999999999996</v>
      </c>
      <c r="C6">
        <v>4.9874340204891352</v>
      </c>
      <c r="D6">
        <v>1.0842247870628556</v>
      </c>
      <c r="E6">
        <v>2.3376623376623482</v>
      </c>
      <c r="F6">
        <v>8.1052631578943934</v>
      </c>
      <c r="G6">
        <v>0.17620137299771185</v>
      </c>
    </row>
    <row r="7" spans="1:7" x14ac:dyDescent="0.25">
      <c r="A7" s="1" t="s">
        <v>3</v>
      </c>
      <c r="B7">
        <v>4.4000000000000004</v>
      </c>
      <c r="C7">
        <v>4.7504475232004602</v>
      </c>
      <c r="D7">
        <v>1.0796471643637409</v>
      </c>
      <c r="E7">
        <v>2.3243243243243406</v>
      </c>
      <c r="F7">
        <v>7.7894736842101162</v>
      </c>
      <c r="G7">
        <v>0.17703349282296663</v>
      </c>
    </row>
    <row r="8" spans="1:7" x14ac:dyDescent="0.25">
      <c r="A8" s="1" t="s">
        <v>4</v>
      </c>
      <c r="B8">
        <v>4.2</v>
      </c>
      <c r="C8">
        <v>4.5144570850348957</v>
      </c>
      <c r="D8">
        <v>1.074870734532118</v>
      </c>
      <c r="E8">
        <v>2.3098591549296019</v>
      </c>
      <c r="F8">
        <v>7.4736842105257919</v>
      </c>
      <c r="G8">
        <v>0.17794486215538863</v>
      </c>
    </row>
    <row r="9" spans="1:7" x14ac:dyDescent="0.25">
      <c r="A9" s="1" t="s">
        <v>5</v>
      </c>
      <c r="B9">
        <v>4</v>
      </c>
      <c r="C9">
        <v>4.2795045742226181</v>
      </c>
      <c r="D9">
        <v>1.0698761435556545</v>
      </c>
      <c r="E9">
        <v>2.2941176470588593</v>
      </c>
      <c r="F9">
        <v>7.1578947368414614</v>
      </c>
      <c r="G9">
        <v>0.17894736842105283</v>
      </c>
    </row>
    <row r="10" spans="1:7" x14ac:dyDescent="0.25">
      <c r="A10" s="1" t="s">
        <v>6</v>
      </c>
      <c r="B10">
        <v>3.8</v>
      </c>
      <c r="C10">
        <v>4.0456356972363174</v>
      </c>
      <c r="D10">
        <v>1.0646409729569257</v>
      </c>
      <c r="E10">
        <v>2.2769230769231341</v>
      </c>
      <c r="F10">
        <v>6.8421052631570785</v>
      </c>
      <c r="G10">
        <v>0.18005540166204995</v>
      </c>
    </row>
    <row r="11" spans="1:7" x14ac:dyDescent="0.25">
      <c r="A11" s="1" t="s">
        <v>7</v>
      </c>
      <c r="B11">
        <v>3.6</v>
      </c>
      <c r="C11">
        <v>3.8129005560478473</v>
      </c>
      <c r="D11">
        <v>1.0591390433466241</v>
      </c>
      <c r="E11">
        <v>2.2580645161291089</v>
      </c>
      <c r="F11">
        <v>6.5263157894726778</v>
      </c>
      <c r="G11">
        <v>0.18128654970760277</v>
      </c>
    </row>
    <row r="12" spans="1:7" x14ac:dyDescent="0.25">
      <c r="A12" s="1" t="s">
        <v>8</v>
      </c>
      <c r="B12">
        <v>3.4000000000000004</v>
      </c>
      <c r="C12">
        <v>3.581354318504065</v>
      </c>
      <c r="D12">
        <v>1.053339505442372</v>
      </c>
      <c r="E12">
        <v>2.2372881355933383</v>
      </c>
      <c r="F12">
        <v>6.2105263157882131</v>
      </c>
      <c r="G12">
        <v>0.18266253869969112</v>
      </c>
    </row>
    <row r="13" spans="1:7" x14ac:dyDescent="0.25">
      <c r="A13" s="1" t="s">
        <v>9</v>
      </c>
      <c r="B13">
        <v>3.2</v>
      </c>
      <c r="C13">
        <v>3.3510580318439023</v>
      </c>
      <c r="D13">
        <v>1.0472056349512193</v>
      </c>
      <c r="E13">
        <v>2.2142857142858872</v>
      </c>
      <c r="F13">
        <v>5.8947368421037396</v>
      </c>
      <c r="G13">
        <v>0.18421052631579082</v>
      </c>
    </row>
    <row r="14" spans="1:7" x14ac:dyDescent="0.25">
      <c r="A14" s="1" t="s">
        <v>10</v>
      </c>
      <c r="B14">
        <v>3</v>
      </c>
      <c r="C14">
        <v>3.1220796193579932</v>
      </c>
      <c r="D14">
        <v>1.0406932064526644</v>
      </c>
      <c r="E14">
        <v>2.1886792452832715</v>
      </c>
      <c r="F14">
        <v>5.578947368419235</v>
      </c>
      <c r="G14">
        <v>0.18596491228070447</v>
      </c>
    </row>
    <row r="15" spans="1:7" x14ac:dyDescent="0.25">
      <c r="A15" s="1" t="s">
        <v>11</v>
      </c>
      <c r="B15">
        <v>2.8</v>
      </c>
      <c r="C15">
        <v>2.8944951141954474</v>
      </c>
      <c r="D15">
        <v>1.0337482550698027</v>
      </c>
      <c r="E15">
        <v>2.1600000000003643</v>
      </c>
      <c r="F15">
        <v>5.2631578947347748</v>
      </c>
      <c r="G15">
        <v>0.18796992481203498</v>
      </c>
    </row>
    <row r="16" spans="1:7" x14ac:dyDescent="0.25">
      <c r="A16" s="1" t="s">
        <v>12</v>
      </c>
      <c r="B16">
        <v>2.6</v>
      </c>
      <c r="C16">
        <v>2.6683902042609353</v>
      </c>
      <c r="D16">
        <v>1.0263039247157444</v>
      </c>
      <c r="E16">
        <v>2.1276595744685776</v>
      </c>
      <c r="F16">
        <v>4.9473684210504647</v>
      </c>
      <c r="G16">
        <v>0.19028340080972483</v>
      </c>
    </row>
    <row r="17" spans="1:7" x14ac:dyDescent="0.25">
      <c r="A17" s="1" t="s">
        <v>13</v>
      </c>
      <c r="B17">
        <v>2.4</v>
      </c>
      <c r="C17">
        <v>2.4438621909642411</v>
      </c>
      <c r="D17">
        <v>1.0182759129017671</v>
      </c>
      <c r="E17">
        <v>2.0909090909096579</v>
      </c>
      <c r="F17">
        <v>4.6315789473665827</v>
      </c>
      <c r="G17">
        <v>0.19298245614036291</v>
      </c>
    </row>
    <row r="18" spans="1:7" x14ac:dyDescent="0.25">
      <c r="A18" s="1" t="s">
        <v>14</v>
      </c>
      <c r="B18">
        <v>2.2000000000000002</v>
      </c>
      <c r="C18">
        <v>2.2210225068562162</v>
      </c>
      <c r="D18">
        <v>1.0095556849346436</v>
      </c>
      <c r="E18">
        <v>2.0487804878051734</v>
      </c>
      <c r="F18">
        <v>4.3157894736834965</v>
      </c>
      <c r="G18">
        <v>0.19617224880383582</v>
      </c>
    </row>
    <row r="19" spans="1:7" x14ac:dyDescent="0.25">
      <c r="A19" s="1" t="s">
        <v>15</v>
      </c>
      <c r="B19">
        <v>2</v>
      </c>
      <c r="C19">
        <v>2.0000000000001878</v>
      </c>
      <c r="D19">
        <v>1.0000000000000939</v>
      </c>
      <c r="E19">
        <v>1.9999999999987217</v>
      </c>
      <c r="F19">
        <v>4.0000000000013722</v>
      </c>
      <c r="G19">
        <v>0.19999999999994922</v>
      </c>
    </row>
    <row r="20" spans="1:7" x14ac:dyDescent="0.25">
      <c r="A20" s="1" t="s">
        <v>16</v>
      </c>
      <c r="B20">
        <v>1.7999999999999998</v>
      </c>
      <c r="C20">
        <v>1.7809452870230209</v>
      </c>
      <c r="D20">
        <v>0.98941404834612279</v>
      </c>
      <c r="E20">
        <v>1.9428571428498262</v>
      </c>
      <c r="F20">
        <v>3.6842105263178628</v>
      </c>
      <c r="G20">
        <v>0.20467836257269931</v>
      </c>
    </row>
    <row r="21" spans="1:7" x14ac:dyDescent="0.25">
      <c r="A21" s="1" t="s">
        <v>17</v>
      </c>
      <c r="B21">
        <v>1.6</v>
      </c>
      <c r="C21">
        <v>1.5640366170517266</v>
      </c>
      <c r="D21">
        <v>0.97752288565732903</v>
      </c>
      <c r="E21">
        <v>1.8749999999722453</v>
      </c>
      <c r="F21">
        <v>3.3684210526153082</v>
      </c>
      <c r="G21">
        <v>0.21052631578720066</v>
      </c>
    </row>
    <row r="22" spans="1:7" x14ac:dyDescent="0.25">
      <c r="A22" s="1" t="s">
        <v>18</v>
      </c>
      <c r="B22">
        <v>1.4</v>
      </c>
      <c r="C22">
        <v>1.349487889451388</v>
      </c>
      <c r="D22">
        <v>0.96391992103670576</v>
      </c>
      <c r="E22">
        <v>1.7931034481848525</v>
      </c>
      <c r="F22">
        <v>3.0526315787927381</v>
      </c>
      <c r="G22">
        <v>0.21804511276922672</v>
      </c>
    </row>
    <row r="23" spans="1:7" x14ac:dyDescent="0.25">
      <c r="A23" s="1" t="s">
        <v>19</v>
      </c>
      <c r="B23">
        <v>1.2000000000000002</v>
      </c>
      <c r="C23">
        <v>1.1375597108367295</v>
      </c>
      <c r="D23">
        <v>0.94796642569727441</v>
      </c>
      <c r="E23">
        <v>1.6923076920642539</v>
      </c>
      <c r="F23">
        <v>2.736842104277613</v>
      </c>
      <c r="G23">
        <v>0.22807017536030799</v>
      </c>
    </row>
    <row r="24" spans="1:7" x14ac:dyDescent="0.25">
      <c r="A24" s="1" t="s">
        <v>20</v>
      </c>
      <c r="B24">
        <v>1</v>
      </c>
      <c r="C24">
        <v>0.92857443910629589</v>
      </c>
      <c r="D24">
        <v>0.92857443910629589</v>
      </c>
      <c r="E24">
        <v>1.5652173912551621</v>
      </c>
      <c r="F24">
        <v>2.4210526254987443</v>
      </c>
      <c r="G24">
        <v>0.24210526258364434</v>
      </c>
    </row>
    <row r="25" spans="1:7" x14ac:dyDescent="0.25">
      <c r="A25" s="1" t="s">
        <v>21</v>
      </c>
      <c r="B25">
        <v>0.79999999999999982</v>
      </c>
      <c r="C25">
        <v>0.7229346831989184</v>
      </c>
      <c r="D25">
        <v>0.9036683539986482</v>
      </c>
      <c r="E25">
        <v>1.4000000000000019</v>
      </c>
      <c r="F25">
        <v>2.1052631578947367</v>
      </c>
      <c r="G25">
        <v>0.26315789473684192</v>
      </c>
    </row>
    <row r="26" spans="1:7" x14ac:dyDescent="0.25">
      <c r="A26" s="1" t="s">
        <v>22</v>
      </c>
      <c r="B26">
        <v>0.59999999999999964</v>
      </c>
      <c r="C26">
        <v>0.52113314855290338</v>
      </c>
      <c r="D26">
        <v>0.86855524758817282</v>
      </c>
      <c r="E26">
        <v>1.1764705882354101</v>
      </c>
      <c r="F26">
        <v>1.7894736842104522</v>
      </c>
      <c r="G26">
        <v>0.29824561403507666</v>
      </c>
    </row>
    <row r="27" spans="1:7" x14ac:dyDescent="0.25">
      <c r="A27" s="1" t="s">
        <v>23</v>
      </c>
      <c r="B27">
        <v>0.39999999999999947</v>
      </c>
      <c r="C27">
        <v>0.32364850967944081</v>
      </c>
      <c r="D27">
        <v>0.80912127419860314</v>
      </c>
      <c r="E27">
        <v>0.85714285719250005</v>
      </c>
      <c r="F27">
        <v>1.4736842105002201</v>
      </c>
      <c r="G27">
        <v>0.36842105262503266</v>
      </c>
    </row>
    <row r="28" spans="1:7" x14ac:dyDescent="0.25">
      <c r="A28" s="1" t="s">
        <v>24</v>
      </c>
      <c r="B28">
        <v>0.20000000000000018</v>
      </c>
      <c r="C28">
        <v>0.12917517162716147</v>
      </c>
      <c r="D28">
        <v>0.64587585813580672</v>
      </c>
      <c r="E28">
        <v>0.36363636363650986</v>
      </c>
      <c r="F28">
        <v>1.1578947368420356</v>
      </c>
      <c r="G28">
        <v>0.57894736842099825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C6E78-278F-45C7-B7C9-29BFDE0EE215}">
  <dimension ref="A1:P57"/>
  <sheetViews>
    <sheetView workbookViewId="0">
      <selection activeCell="A19" sqref="A19"/>
    </sheetView>
  </sheetViews>
  <sheetFormatPr defaultRowHeight="15" x14ac:dyDescent="0.25"/>
  <sheetData>
    <row r="1" spans="1:16" x14ac:dyDescent="0.25">
      <c r="A1" t="s">
        <v>56</v>
      </c>
    </row>
    <row r="2" spans="1:16" x14ac:dyDescent="0.25">
      <c r="L2" t="s">
        <v>52</v>
      </c>
    </row>
    <row r="3" spans="1:16" x14ac:dyDescent="0.25">
      <c r="B3" s="1" t="s">
        <v>25</v>
      </c>
      <c r="C3" s="1" t="s">
        <v>26</v>
      </c>
      <c r="D3" s="1" t="s">
        <v>27</v>
      </c>
      <c r="E3" s="1" t="s">
        <v>50</v>
      </c>
      <c r="F3" s="1" t="s">
        <v>51</v>
      </c>
      <c r="G3" s="1" t="s">
        <v>28</v>
      </c>
      <c r="H3" s="1" t="s">
        <v>29</v>
      </c>
      <c r="I3" s="1" t="s">
        <v>30</v>
      </c>
      <c r="J3" s="1" t="s">
        <v>31</v>
      </c>
      <c r="L3" t="s">
        <v>43</v>
      </c>
      <c r="N3" s="1" t="s">
        <v>30</v>
      </c>
      <c r="P3" s="1" t="s">
        <v>50</v>
      </c>
    </row>
    <row r="4" spans="1:16" x14ac:dyDescent="0.25">
      <c r="A4" s="1" t="s">
        <v>0</v>
      </c>
      <c r="B4">
        <v>5</v>
      </c>
      <c r="C4">
        <v>1.0928488363646642</v>
      </c>
      <c r="D4">
        <v>1.0932380617623558</v>
      </c>
      <c r="E4">
        <v>2.3614457831024187</v>
      </c>
      <c r="F4">
        <v>2.8866002563660991</v>
      </c>
      <c r="G4">
        <v>8.736842105228833</v>
      </c>
      <c r="H4">
        <v>7.3820345200495385</v>
      </c>
      <c r="I4">
        <v>0.17473684210496473</v>
      </c>
      <c r="J4">
        <v>0.14764069040078404</v>
      </c>
      <c r="L4">
        <f>G4/4</f>
        <v>2.1842105263072082</v>
      </c>
      <c r="N4">
        <v>0.17473684210496473</v>
      </c>
      <c r="P4">
        <f>E4/2</f>
        <v>1.1807228915512094</v>
      </c>
    </row>
    <row r="5" spans="1:16" x14ac:dyDescent="0.25">
      <c r="A5" s="1" t="s">
        <v>1</v>
      </c>
      <c r="B5">
        <v>4.8</v>
      </c>
      <c r="C5">
        <v>1.0886204333978187</v>
      </c>
      <c r="D5">
        <v>1.0891483683408381</v>
      </c>
      <c r="E5">
        <v>2.3499999964469227</v>
      </c>
      <c r="F5">
        <v>2.8457573212846752</v>
      </c>
      <c r="G5">
        <v>8.4210526228885687</v>
      </c>
      <c r="H5">
        <v>7.1732638365616648</v>
      </c>
      <c r="I5">
        <v>0.17543859644373999</v>
      </c>
      <c r="J5">
        <v>0.14944299659488583</v>
      </c>
      <c r="L5">
        <f t="shared" ref="L5:L28" si="0">G5/4</f>
        <v>2.1052631557221422</v>
      </c>
      <c r="N5">
        <v>0.17543859644373999</v>
      </c>
      <c r="P5">
        <f t="shared" ref="P5:P27" si="1">E5/2</f>
        <v>1.1749999982234614</v>
      </c>
    </row>
    <row r="6" spans="1:16" x14ac:dyDescent="0.25">
      <c r="A6" s="1" t="s">
        <v>2</v>
      </c>
      <c r="B6">
        <v>4.5999999999999996</v>
      </c>
      <c r="C6">
        <v>1.0842247870737034</v>
      </c>
      <c r="D6">
        <v>1.0848840553351404</v>
      </c>
      <c r="E6">
        <v>2.3376623370205918</v>
      </c>
      <c r="F6">
        <v>2.8032063888026046</v>
      </c>
      <c r="G6">
        <v>8.1052631537103679</v>
      </c>
      <c r="H6">
        <v>6.9629315554335429</v>
      </c>
      <c r="I6">
        <v>0.1762013729831772</v>
      </c>
      <c r="J6">
        <v>0.15136807729188209</v>
      </c>
      <c r="L6">
        <f t="shared" si="0"/>
        <v>2.026315788427592</v>
      </c>
      <c r="N6">
        <v>0.1762013729831772</v>
      </c>
      <c r="P6">
        <f t="shared" si="1"/>
        <v>1.1688311685102959</v>
      </c>
    </row>
    <row r="7" spans="1:16" x14ac:dyDescent="0.25">
      <c r="A7" s="1" t="s">
        <v>3</v>
      </c>
      <c r="B7">
        <v>4.4000000000000004</v>
      </c>
      <c r="C7">
        <v>1.0796471643503134</v>
      </c>
      <c r="D7">
        <v>1.0804286615997065</v>
      </c>
      <c r="E7">
        <v>2.3243243246151977</v>
      </c>
      <c r="F7">
        <v>2.7588162139564503</v>
      </c>
      <c r="G7">
        <v>7.7894736823261237</v>
      </c>
      <c r="H7">
        <v>6.7509176812921439</v>
      </c>
      <c r="I7">
        <v>0.17703349282295064</v>
      </c>
      <c r="J7">
        <v>0.15342994730196002</v>
      </c>
      <c r="L7">
        <f t="shared" si="0"/>
        <v>1.9473684205815309</v>
      </c>
      <c r="N7">
        <v>0.17703349282295064</v>
      </c>
      <c r="P7">
        <f t="shared" si="1"/>
        <v>1.1621621623075988</v>
      </c>
    </row>
    <row r="8" spans="1:16" x14ac:dyDescent="0.25">
      <c r="A8" s="1" t="s">
        <v>4</v>
      </c>
      <c r="B8">
        <v>4.2</v>
      </c>
      <c r="C8">
        <v>1.0748707345148969</v>
      </c>
      <c r="D8">
        <v>1.0757632782690449</v>
      </c>
      <c r="E8">
        <v>2.3098591550804657</v>
      </c>
      <c r="F8">
        <v>2.7124396859559328</v>
      </c>
      <c r="G8">
        <v>7.4736842095995213</v>
      </c>
      <c r="H8">
        <v>6.537087712848856</v>
      </c>
      <c r="I8">
        <v>0.17794486215818506</v>
      </c>
      <c r="J8">
        <v>0.15564494554393932</v>
      </c>
      <c r="L8">
        <f t="shared" si="0"/>
        <v>1.8684210523998803</v>
      </c>
      <c r="N8">
        <v>0.17794486215818506</v>
      </c>
      <c r="P8">
        <f t="shared" si="1"/>
        <v>1.1549295775402328</v>
      </c>
    </row>
    <row r="9" spans="1:16" x14ac:dyDescent="0.25">
      <c r="A9" s="1" t="s">
        <v>5</v>
      </c>
      <c r="B9">
        <v>4</v>
      </c>
      <c r="C9">
        <v>1.0698761435429212</v>
      </c>
      <c r="D9">
        <v>1.0708660410178896</v>
      </c>
      <c r="E9">
        <v>2.2941176466737661</v>
      </c>
      <c r="F9">
        <v>2.6639110925677483</v>
      </c>
      <c r="G9">
        <v>7.1578947361558711</v>
      </c>
      <c r="H9">
        <v>6.3212901417262062</v>
      </c>
      <c r="I9">
        <v>0.17894736842081041</v>
      </c>
      <c r="J9">
        <v>0.15803225354300182</v>
      </c>
      <c r="L9">
        <f t="shared" si="0"/>
        <v>1.7894736840389678</v>
      </c>
      <c r="N9">
        <v>0.17894736842081041</v>
      </c>
      <c r="P9">
        <f t="shared" si="1"/>
        <v>1.147058823336883</v>
      </c>
    </row>
    <row r="10" spans="1:16" x14ac:dyDescent="0.25">
      <c r="A10" s="1" t="s">
        <v>6</v>
      </c>
      <c r="B10">
        <v>3.8</v>
      </c>
      <c r="C10">
        <v>1.064640972948937</v>
      </c>
      <c r="D10">
        <v>1.065711484317412</v>
      </c>
      <c r="E10">
        <v>2.2769230760494015</v>
      </c>
      <c r="F10">
        <v>2.6130427539792951</v>
      </c>
      <c r="G10">
        <v>6.8421052624140248</v>
      </c>
      <c r="H10">
        <v>6.1033533750286315</v>
      </c>
      <c r="I10">
        <v>0.18005540165750233</v>
      </c>
      <c r="J10">
        <v>0.16061456250064671</v>
      </c>
      <c r="L10">
        <f t="shared" si="0"/>
        <v>1.7105263156035062</v>
      </c>
      <c r="N10">
        <v>0.18005540165750233</v>
      </c>
      <c r="P10">
        <f t="shared" si="1"/>
        <v>1.1384615380247007</v>
      </c>
    </row>
    <row r="11" spans="1:16" x14ac:dyDescent="0.25">
      <c r="A11" s="1" t="s">
        <v>7</v>
      </c>
      <c r="B11">
        <v>3.6</v>
      </c>
      <c r="C11">
        <v>1.0591390433397017</v>
      </c>
      <c r="D11">
        <v>1.0602697104202816</v>
      </c>
      <c r="E11">
        <v>2.2580645150382899</v>
      </c>
      <c r="F11">
        <v>2.5596208379085135</v>
      </c>
      <c r="G11">
        <v>6.5263157886215932</v>
      </c>
      <c r="H11">
        <v>5.8830819089304951</v>
      </c>
      <c r="I11">
        <v>0.18128654970047969</v>
      </c>
      <c r="J11">
        <v>0.16341894191470002</v>
      </c>
      <c r="L11">
        <f t="shared" si="0"/>
        <v>1.6315789471553983</v>
      </c>
      <c r="N11">
        <v>0.18128654970047969</v>
      </c>
      <c r="P11">
        <f t="shared" si="1"/>
        <v>1.1290322575191449</v>
      </c>
    </row>
    <row r="12" spans="1:16" x14ac:dyDescent="0.25">
      <c r="A12" s="1" t="s">
        <v>8</v>
      </c>
      <c r="B12">
        <v>3.4000000000000004</v>
      </c>
      <c r="C12">
        <v>1.0533395054324395</v>
      </c>
      <c r="D12">
        <v>1.0545053057348965</v>
      </c>
      <c r="E12">
        <v>2.2372881345965272</v>
      </c>
      <c r="F12">
        <v>2.5034001021895658</v>
      </c>
      <c r="G12">
        <v>6.2105263148934782</v>
      </c>
      <c r="H12">
        <v>5.6602515219784619</v>
      </c>
      <c r="I12">
        <v>0.18266253869297411</v>
      </c>
      <c r="J12">
        <v>0.16647798594049423</v>
      </c>
      <c r="L12">
        <f t="shared" si="0"/>
        <v>1.5526315787233695</v>
      </c>
      <c r="N12">
        <v>0.18266253869297411</v>
      </c>
      <c r="P12">
        <f t="shared" si="1"/>
        <v>1.1186440672982636</v>
      </c>
    </row>
    <row r="13" spans="1:16" x14ac:dyDescent="0.25">
      <c r="A13" s="1" t="s">
        <v>9</v>
      </c>
      <c r="B13">
        <v>3.2</v>
      </c>
      <c r="C13">
        <v>1.0472056349362859</v>
      </c>
      <c r="D13">
        <v>1.0483759071454313</v>
      </c>
      <c r="E13">
        <v>2.2142857136029193</v>
      </c>
      <c r="F13">
        <v>2.4440972086377371</v>
      </c>
      <c r="G13">
        <v>5.8947368412528229</v>
      </c>
      <c r="H13">
        <v>5.4346031621726194</v>
      </c>
      <c r="I13">
        <v>0.184210526312067</v>
      </c>
      <c r="J13">
        <v>0.16983134881787723</v>
      </c>
      <c r="L13">
        <f t="shared" si="0"/>
        <v>1.4736842103132057</v>
      </c>
      <c r="N13">
        <v>0.184210526312067</v>
      </c>
      <c r="P13">
        <f t="shared" si="1"/>
        <v>1.1071428568014596</v>
      </c>
    </row>
    <row r="14" spans="1:16" x14ac:dyDescent="0.25">
      <c r="A14" s="1" t="s">
        <v>10</v>
      </c>
      <c r="B14">
        <v>3</v>
      </c>
      <c r="C14">
        <v>1.0406932064338557</v>
      </c>
      <c r="D14">
        <v>1.0418302742115182</v>
      </c>
      <c r="E14">
        <v>2.1886792449798818</v>
      </c>
      <c r="F14">
        <v>2.3813821043621459</v>
      </c>
      <c r="G14">
        <v>5.5789473676726491</v>
      </c>
      <c r="H14">
        <v>5.2058350668361193</v>
      </c>
      <c r="I14">
        <v>0.18596491228096512</v>
      </c>
      <c r="J14">
        <v>0.17352783556119425</v>
      </c>
      <c r="L14">
        <f t="shared" si="0"/>
        <v>1.3947368419181623</v>
      </c>
      <c r="N14">
        <v>0.18596491228096512</v>
      </c>
      <c r="P14">
        <f t="shared" si="1"/>
        <v>1.0943396224899409</v>
      </c>
    </row>
    <row r="15" spans="1:16" x14ac:dyDescent="0.25">
      <c r="A15" s="1" t="s">
        <v>11</v>
      </c>
      <c r="B15">
        <v>2.8</v>
      </c>
      <c r="C15">
        <v>1.0337482550507548</v>
      </c>
      <c r="D15">
        <v>1.0348056492589244</v>
      </c>
      <c r="E15">
        <v>2.1599999999968422</v>
      </c>
      <c r="F15">
        <v>2.3148667452710616</v>
      </c>
      <c r="G15">
        <v>5.2631578941143795</v>
      </c>
      <c r="H15">
        <v>4.9735924528170479</v>
      </c>
      <c r="I15">
        <v>0.1879699248152816</v>
      </c>
      <c r="J15">
        <v>0.17762830188632209</v>
      </c>
      <c r="L15">
        <f t="shared" si="0"/>
        <v>1.3157894735285949</v>
      </c>
      <c r="N15">
        <v>0.1879699248152816</v>
      </c>
      <c r="P15">
        <f t="shared" si="1"/>
        <v>1.0799999999984211</v>
      </c>
    </row>
    <row r="16" spans="1:16" x14ac:dyDescent="0.25">
      <c r="A16" s="1" t="s">
        <v>12</v>
      </c>
      <c r="B16">
        <v>2.6</v>
      </c>
      <c r="C16">
        <v>1.0263039247006434</v>
      </c>
      <c r="D16">
        <v>1.0272240671778976</v>
      </c>
      <c r="E16">
        <v>2.1276595746065885</v>
      </c>
      <c r="F16">
        <v>2.2440900879289263</v>
      </c>
      <c r="G16">
        <v>4.9473684205566855</v>
      </c>
      <c r="H16">
        <v>4.7374537946775916</v>
      </c>
      <c r="I16">
        <v>0.19028340081361961</v>
      </c>
      <c r="J16">
        <v>0.18220976133375366</v>
      </c>
      <c r="L16">
        <f t="shared" si="0"/>
        <v>1.2368421051391714</v>
      </c>
      <c r="N16">
        <v>0.19028340081361961</v>
      </c>
      <c r="P16">
        <f t="shared" si="1"/>
        <v>1.0638297873032942</v>
      </c>
    </row>
    <row r="17" spans="1:16" x14ac:dyDescent="0.25">
      <c r="A17" s="1" t="s">
        <v>13</v>
      </c>
      <c r="B17">
        <v>2.4</v>
      </c>
      <c r="C17">
        <v>1.0182759128929264</v>
      </c>
      <c r="D17">
        <v>1.0189870745056226</v>
      </c>
      <c r="E17">
        <v>2.0909090910441419</v>
      </c>
      <c r="F17">
        <v>2.1684977263733747</v>
      </c>
      <c r="G17">
        <v>4.6315789470047788</v>
      </c>
      <c r="H17">
        <v>4.4969122069699434</v>
      </c>
      <c r="I17">
        <v>0.19298245614277332</v>
      </c>
      <c r="J17">
        <v>0.18737134195708072</v>
      </c>
      <c r="L17">
        <f t="shared" si="0"/>
        <v>1.1578947367511947</v>
      </c>
      <c r="N17">
        <v>0.19298245614277332</v>
      </c>
      <c r="P17">
        <f t="shared" si="1"/>
        <v>1.045454545522071</v>
      </c>
    </row>
    <row r="18" spans="1:16" x14ac:dyDescent="0.25">
      <c r="A18" s="1" t="s">
        <v>14</v>
      </c>
      <c r="B18">
        <v>2.2000000000000002</v>
      </c>
      <c r="C18">
        <v>1.0095556849311293</v>
      </c>
      <c r="D18">
        <v>1.0099679650804332</v>
      </c>
      <c r="E18">
        <v>2.0487804878729277</v>
      </c>
      <c r="F18">
        <v>2.0874136436612218</v>
      </c>
      <c r="G18">
        <v>4.3157894734718925</v>
      </c>
      <c r="H18">
        <v>4.2513496154934174</v>
      </c>
      <c r="I18">
        <v>0.19617224880441597</v>
      </c>
      <c r="J18">
        <v>0.19324316441581149</v>
      </c>
      <c r="L18">
        <f t="shared" si="0"/>
        <v>1.0789473683679731</v>
      </c>
      <c r="N18">
        <v>0.19617224880441597</v>
      </c>
      <c r="P18">
        <f t="shared" si="1"/>
        <v>1.0243902439364638</v>
      </c>
    </row>
    <row r="19" spans="1:16" x14ac:dyDescent="0.25">
      <c r="A19" s="1" t="s">
        <v>15</v>
      </c>
      <c r="B19">
        <v>2</v>
      </c>
      <c r="C19">
        <v>0.99999999999896017</v>
      </c>
      <c r="D19">
        <v>0.99999999999896017</v>
      </c>
      <c r="E19">
        <v>2.0000000000185443</v>
      </c>
      <c r="F19">
        <v>2.0000000000185443</v>
      </c>
      <c r="G19">
        <v>3.9999999999368985</v>
      </c>
      <c r="H19">
        <v>3.9999999999368985</v>
      </c>
      <c r="I19">
        <v>0.20000000000011608</v>
      </c>
      <c r="J19">
        <v>0.20000000000011608</v>
      </c>
      <c r="L19">
        <f t="shared" si="0"/>
        <v>0.99999999998422462</v>
      </c>
      <c r="N19">
        <v>0.20000000000011608</v>
      </c>
      <c r="P19">
        <f t="shared" si="1"/>
        <v>1.0000000000092721</v>
      </c>
    </row>
    <row r="20" spans="1:16" x14ac:dyDescent="0.25">
      <c r="A20" s="1" t="s">
        <v>16</v>
      </c>
      <c r="B20">
        <v>1.7999999999999998</v>
      </c>
      <c r="C20">
        <v>0.98941404834612312</v>
      </c>
      <c r="D20">
        <v>0.98885785863225717</v>
      </c>
      <c r="E20">
        <v>1.9428571428498236</v>
      </c>
      <c r="F20">
        <v>1.9051981476081135</v>
      </c>
      <c r="G20">
        <v>3.6842105263178668</v>
      </c>
      <c r="H20">
        <v>3.7418954474944086</v>
      </c>
      <c r="I20">
        <v>0.20467836257269945</v>
      </c>
      <c r="J20">
        <v>0.20788308051984661</v>
      </c>
      <c r="L20">
        <f t="shared" si="0"/>
        <v>0.92105263157946671</v>
      </c>
      <c r="N20">
        <v>0.20467836257269945</v>
      </c>
      <c r="P20">
        <f t="shared" si="1"/>
        <v>0.97142857142491179</v>
      </c>
    </row>
    <row r="21" spans="1:16" x14ac:dyDescent="0.25">
      <c r="A21" s="1" t="s">
        <v>17</v>
      </c>
      <c r="B21">
        <v>1.6</v>
      </c>
      <c r="C21">
        <v>0.97752288565860268</v>
      </c>
      <c r="D21">
        <v>0.97622710758655751</v>
      </c>
      <c r="E21">
        <v>1.8749999999458764</v>
      </c>
      <c r="F21">
        <v>1.8016389039334177</v>
      </c>
      <c r="G21">
        <v>3.3684210525373368</v>
      </c>
      <c r="H21">
        <v>3.4757841407391141</v>
      </c>
      <c r="I21">
        <v>0.21052631578401695</v>
      </c>
      <c r="J21">
        <v>0.2172365087961948</v>
      </c>
      <c r="L21">
        <f t="shared" si="0"/>
        <v>0.8421052631343342</v>
      </c>
      <c r="N21">
        <v>0.21052631578401695</v>
      </c>
      <c r="P21">
        <f t="shared" si="1"/>
        <v>0.9374999999729382</v>
      </c>
    </row>
    <row r="22" spans="1:16" x14ac:dyDescent="0.25">
      <c r="A22" s="1" t="s">
        <v>18</v>
      </c>
      <c r="B22">
        <v>1.4</v>
      </c>
      <c r="C22">
        <v>0.96391992100679158</v>
      </c>
      <c r="D22">
        <v>0.96165114422920006</v>
      </c>
      <c r="E22">
        <v>1.793103448505313</v>
      </c>
      <c r="F22">
        <v>1.6874999999997915</v>
      </c>
      <c r="G22">
        <v>3.0526315785322229</v>
      </c>
      <c r="H22">
        <v>3.1999999999995432</v>
      </c>
      <c r="I22">
        <v>0.21804511277834143</v>
      </c>
      <c r="J22">
        <v>0.22857142857139862</v>
      </c>
      <c r="L22">
        <f t="shared" si="0"/>
        <v>0.76315789463305572</v>
      </c>
      <c r="N22">
        <v>0.21804511277834143</v>
      </c>
      <c r="P22">
        <f t="shared" si="1"/>
        <v>0.8965517242526565</v>
      </c>
    </row>
    <row r="23" spans="1:16" x14ac:dyDescent="0.25">
      <c r="A23" s="1" t="s">
        <v>19</v>
      </c>
      <c r="B23">
        <v>1.2000000000000002</v>
      </c>
      <c r="C23">
        <v>0.94796642535460685</v>
      </c>
      <c r="D23">
        <v>0.9444325364003775</v>
      </c>
      <c r="E23">
        <v>1.6923076965225654</v>
      </c>
      <c r="F23">
        <v>1.5602669072928641</v>
      </c>
      <c r="G23">
        <v>2.7368421020101943</v>
      </c>
      <c r="H23">
        <v>2.9122440295220886</v>
      </c>
      <c r="I23">
        <v>0.22807017555792464</v>
      </c>
      <c r="J23">
        <v>0.24268700246021377</v>
      </c>
      <c r="L23">
        <f t="shared" si="0"/>
        <v>0.68421052550254857</v>
      </c>
      <c r="N23">
        <v>0.22807017555792464</v>
      </c>
      <c r="P23">
        <f t="shared" si="1"/>
        <v>0.8461538482612827</v>
      </c>
    </row>
    <row r="24" spans="1:16" x14ac:dyDescent="0.25">
      <c r="A24" s="1" t="s">
        <v>20</v>
      </c>
      <c r="B24">
        <v>1</v>
      </c>
      <c r="C24">
        <v>0.92857443659157046</v>
      </c>
      <c r="D24">
        <v>0.92343279956552371</v>
      </c>
      <c r="E24">
        <v>1.5652174246983379</v>
      </c>
      <c r="F24">
        <v>1.4163027378791304</v>
      </c>
      <c r="G24">
        <v>2.4210525993976799</v>
      </c>
      <c r="H24">
        <v>2.6091910746174571</v>
      </c>
      <c r="I24">
        <v>0.24210526417492523</v>
      </c>
      <c r="J24">
        <v>0.26091910746202279</v>
      </c>
      <c r="L24">
        <f t="shared" si="0"/>
        <v>0.60526314984941998</v>
      </c>
      <c r="N24">
        <v>0.24210526417492523</v>
      </c>
      <c r="P24">
        <f t="shared" si="1"/>
        <v>0.78260871234916896</v>
      </c>
    </row>
    <row r="25" spans="1:16" x14ac:dyDescent="0.25">
      <c r="A25" s="1" t="s">
        <v>21</v>
      </c>
      <c r="B25">
        <v>0.79999999999999982</v>
      </c>
      <c r="C25">
        <v>0.90366835399864553</v>
      </c>
      <c r="D25">
        <v>0.89661535395105896</v>
      </c>
      <c r="E25">
        <v>1.3999999999999735</v>
      </c>
      <c r="F25">
        <v>1.2499999999862101</v>
      </c>
      <c r="G25">
        <v>2.1052631578946888</v>
      </c>
      <c r="H25">
        <v>2.2857142856616659</v>
      </c>
      <c r="I25">
        <v>0.26315789473684187</v>
      </c>
      <c r="J25">
        <v>0.28571428570867546</v>
      </c>
      <c r="L25">
        <f t="shared" si="0"/>
        <v>0.52631578947367219</v>
      </c>
      <c r="N25">
        <v>0.26315789473684187</v>
      </c>
      <c r="P25">
        <f t="shared" si="1"/>
        <v>0.69999999999998674</v>
      </c>
    </row>
    <row r="26" spans="1:16" x14ac:dyDescent="0.25">
      <c r="A26" s="1" t="s">
        <v>22</v>
      </c>
      <c r="B26">
        <v>0.59999999999999964</v>
      </c>
      <c r="C26">
        <v>0.86855524758721825</v>
      </c>
      <c r="D26">
        <v>0.8598108600501615</v>
      </c>
      <c r="E26">
        <v>1.1764705882317998</v>
      </c>
      <c r="F26">
        <v>1.0518761720076022</v>
      </c>
      <c r="G26">
        <v>1.7894736842038905</v>
      </c>
      <c r="H26">
        <v>1.9331439286913861</v>
      </c>
      <c r="I26">
        <v>0.29824561403562944</v>
      </c>
      <c r="J26">
        <v>0.3221906547819402</v>
      </c>
      <c r="L26">
        <f t="shared" si="0"/>
        <v>0.44736842105097263</v>
      </c>
      <c r="N26">
        <v>0.29824561403562944</v>
      </c>
      <c r="P26">
        <f t="shared" si="1"/>
        <v>0.58823529411589992</v>
      </c>
    </row>
    <row r="27" spans="1:16" x14ac:dyDescent="0.25">
      <c r="A27" s="1" t="s">
        <v>23</v>
      </c>
      <c r="B27">
        <v>0.39999999999999947</v>
      </c>
      <c r="C27">
        <v>0.80912127345028417</v>
      </c>
      <c r="D27">
        <v>0.8023592953792994</v>
      </c>
      <c r="E27">
        <v>0.85714285551007519</v>
      </c>
      <c r="F27">
        <v>0.80335755532261899</v>
      </c>
      <c r="G27">
        <v>1.4736842085598669</v>
      </c>
      <c r="H27">
        <v>1.5344983316153364</v>
      </c>
      <c r="I27">
        <v>0.36842105321577234</v>
      </c>
      <c r="J27">
        <v>0.3836245847174094</v>
      </c>
      <c r="L27">
        <f t="shared" si="0"/>
        <v>0.36842105213996673</v>
      </c>
      <c r="N27">
        <v>0.36842105321577234</v>
      </c>
      <c r="P27">
        <f t="shared" si="1"/>
        <v>0.42857142775503759</v>
      </c>
    </row>
    <row r="28" spans="1:16" x14ac:dyDescent="0.25">
      <c r="A28" s="1" t="s">
        <v>24</v>
      </c>
      <c r="B28">
        <v>0.20000000000000018</v>
      </c>
      <c r="C28">
        <v>0.64587585816989757</v>
      </c>
      <c r="D28">
        <v>0.68100901440862971</v>
      </c>
      <c r="E28">
        <v>0.36363636369307306</v>
      </c>
      <c r="F28">
        <v>0.456268601134591</v>
      </c>
      <c r="G28">
        <v>1.1578947368362096</v>
      </c>
      <c r="H28">
        <v>1.0457312923114452</v>
      </c>
      <c r="I28">
        <v>0.57894736835685445</v>
      </c>
      <c r="J28">
        <v>0.52286564606545416</v>
      </c>
      <c r="L28">
        <f t="shared" si="0"/>
        <v>0.2894736842090524</v>
      </c>
      <c r="N28">
        <v>0.57894736835685445</v>
      </c>
      <c r="P28">
        <f>E28/2</f>
        <v>0.18181818184653653</v>
      </c>
    </row>
    <row r="32" spans="1:16" x14ac:dyDescent="0.25">
      <c r="B32" s="1"/>
      <c r="C32" s="1"/>
      <c r="D32" s="1"/>
      <c r="E32" s="1"/>
      <c r="F32" s="1"/>
      <c r="G32" s="1"/>
      <c r="H32" s="1"/>
      <c r="N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  <row r="46" spans="1:1" x14ac:dyDescent="0.25">
      <c r="A46" s="1"/>
    </row>
    <row r="47" spans="1:1" x14ac:dyDescent="0.25">
      <c r="A47" s="1"/>
    </row>
    <row r="48" spans="1:1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57" spans="1:1" x14ac:dyDescent="0.25">
      <c r="A57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F6E65-3A2C-4608-BB90-DEFCEE5DAF46}">
  <dimension ref="A1:U33"/>
  <sheetViews>
    <sheetView tabSelected="1" topLeftCell="C3" workbookViewId="0">
      <selection activeCell="H14" sqref="H14"/>
    </sheetView>
  </sheetViews>
  <sheetFormatPr defaultRowHeight="15" x14ac:dyDescent="0.25"/>
  <cols>
    <col min="4" max="6" width="15.7109375" customWidth="1"/>
    <col min="9" max="11" width="15.7109375" style="2" customWidth="1"/>
    <col min="12" max="12" width="15.7109375" customWidth="1"/>
    <col min="14" max="16" width="15.7109375" style="2" customWidth="1"/>
    <col min="19" max="21" width="15.7109375" customWidth="1"/>
  </cols>
  <sheetData>
    <row r="1" spans="1:21" x14ac:dyDescent="0.25">
      <c r="D1" t="s">
        <v>37</v>
      </c>
      <c r="E1" t="s">
        <v>39</v>
      </c>
      <c r="F1" t="s">
        <v>41</v>
      </c>
      <c r="I1" t="s">
        <v>37</v>
      </c>
      <c r="J1" t="s">
        <v>39</v>
      </c>
      <c r="K1" t="s">
        <v>41</v>
      </c>
      <c r="N1" t="s">
        <v>37</v>
      </c>
      <c r="O1" t="s">
        <v>39</v>
      </c>
      <c r="P1" t="s">
        <v>41</v>
      </c>
      <c r="S1" t="s">
        <v>37</v>
      </c>
      <c r="T1" t="s">
        <v>39</v>
      </c>
      <c r="U1" t="s">
        <v>41</v>
      </c>
    </row>
    <row r="2" spans="1:21" x14ac:dyDescent="0.25">
      <c r="D2" t="s">
        <v>38</v>
      </c>
      <c r="E2" t="s">
        <v>40</v>
      </c>
      <c r="F2" t="s">
        <v>40</v>
      </c>
      <c r="I2" t="s">
        <v>38</v>
      </c>
      <c r="J2" t="s">
        <v>40</v>
      </c>
      <c r="K2" t="s">
        <v>40</v>
      </c>
      <c r="N2" t="s">
        <v>38</v>
      </c>
      <c r="O2" t="s">
        <v>40</v>
      </c>
      <c r="P2" t="s">
        <v>40</v>
      </c>
      <c r="S2" t="s">
        <v>38</v>
      </c>
      <c r="T2" t="s">
        <v>40</v>
      </c>
      <c r="U2" t="s">
        <v>40</v>
      </c>
    </row>
    <row r="3" spans="1:21" x14ac:dyDescent="0.25">
      <c r="C3" s="1"/>
      <c r="D3" s="1" t="s">
        <v>27</v>
      </c>
      <c r="E3" s="1" t="s">
        <v>42</v>
      </c>
      <c r="F3" s="1" t="s">
        <v>26</v>
      </c>
      <c r="H3" s="1"/>
      <c r="I3" s="2" t="s">
        <v>47</v>
      </c>
      <c r="J3" s="3" t="s">
        <v>44</v>
      </c>
      <c r="K3" s="3" t="s">
        <v>45</v>
      </c>
      <c r="L3" s="1"/>
      <c r="M3" s="1"/>
      <c r="N3" s="2" t="s">
        <v>51</v>
      </c>
      <c r="O3" s="2" t="s">
        <v>53</v>
      </c>
      <c r="P3" s="2" t="s">
        <v>50</v>
      </c>
      <c r="R3" s="1"/>
      <c r="S3" s="2" t="s">
        <v>31</v>
      </c>
      <c r="T3" s="2" t="s">
        <v>46</v>
      </c>
      <c r="U3" s="2" t="s">
        <v>30</v>
      </c>
    </row>
    <row r="4" spans="1:21" x14ac:dyDescent="0.25">
      <c r="A4">
        <v>0.20000000000000018</v>
      </c>
      <c r="C4">
        <f>A4/2</f>
        <v>0.10000000000000009</v>
      </c>
      <c r="D4" s="2">
        <v>0.67781308246300798</v>
      </c>
      <c r="E4" s="2">
        <v>0.74989420933245587</v>
      </c>
      <c r="F4" s="2">
        <v>0.64587585816989757</v>
      </c>
      <c r="H4">
        <v>0.10000000000000009</v>
      </c>
      <c r="I4" s="2">
        <v>0.31622776317261281</v>
      </c>
      <c r="J4" s="2">
        <v>9.9999999999999548E-2</v>
      </c>
      <c r="K4" s="2">
        <v>0.2894736842090524</v>
      </c>
      <c r="M4">
        <v>0.10000000000000009</v>
      </c>
      <c r="N4" s="2">
        <v>0.1452847045918052</v>
      </c>
      <c r="O4" s="2">
        <v>1</v>
      </c>
      <c r="P4" s="2">
        <v>0.18181818184653653</v>
      </c>
      <c r="R4">
        <v>0.10000000000000009</v>
      </c>
      <c r="S4" s="4">
        <v>0.63245553764737306</v>
      </c>
      <c r="T4" s="4">
        <v>0.2</v>
      </c>
      <c r="U4" s="4">
        <v>0.57894736835685445</v>
      </c>
    </row>
    <row r="5" spans="1:21" x14ac:dyDescent="0.25">
      <c r="C5" s="1"/>
      <c r="D5" s="1" t="s">
        <v>27</v>
      </c>
      <c r="E5" s="1" t="s">
        <v>42</v>
      </c>
      <c r="F5" s="1" t="s">
        <v>26</v>
      </c>
      <c r="H5" s="1"/>
      <c r="I5" s="2" t="s">
        <v>47</v>
      </c>
      <c r="J5" s="3" t="s">
        <v>44</v>
      </c>
      <c r="K5" s="3" t="s">
        <v>45</v>
      </c>
      <c r="L5" s="1"/>
      <c r="M5" s="1"/>
      <c r="N5" s="2" t="s">
        <v>51</v>
      </c>
      <c r="O5" s="2" t="s">
        <v>53</v>
      </c>
      <c r="P5" s="2" t="s">
        <v>50</v>
      </c>
      <c r="R5" s="1"/>
      <c r="S5" s="2" t="s">
        <v>31</v>
      </c>
      <c r="T5" s="2" t="s">
        <v>46</v>
      </c>
      <c r="U5" s="2" t="s">
        <v>30</v>
      </c>
    </row>
    <row r="6" spans="1:21" x14ac:dyDescent="0.25">
      <c r="A6">
        <v>0.39999999999999947</v>
      </c>
      <c r="B6">
        <f>(D6-D4)/D4</f>
        <v>0.22637626369775404</v>
      </c>
      <c r="C6">
        <f t="shared" ref="C6:C29" si="0">A6/2</f>
        <v>0.19999999999999973</v>
      </c>
      <c r="D6" s="2">
        <v>0.83125387555644137</v>
      </c>
      <c r="E6" s="2">
        <v>0.81776543395743084</v>
      </c>
      <c r="F6" s="2">
        <v>0.80912127345028417</v>
      </c>
      <c r="G6">
        <f>(E6-E4)/E4</f>
        <v>9.0507732664575277E-2</v>
      </c>
      <c r="H6">
        <v>0.19999999999999973</v>
      </c>
      <c r="I6" s="2">
        <v>0.44721359550210593</v>
      </c>
      <c r="J6" s="2">
        <v>0.19999999999206614</v>
      </c>
      <c r="K6" s="2">
        <v>0.36842105213996673</v>
      </c>
      <c r="M6">
        <v>0.19999999999999973</v>
      </c>
      <c r="N6" s="2">
        <v>0.30901699437204033</v>
      </c>
      <c r="O6" s="2">
        <v>1.0000000000000029</v>
      </c>
      <c r="P6" s="2">
        <v>0.42857142775503759</v>
      </c>
      <c r="R6">
        <v>0.19999999999999973</v>
      </c>
      <c r="S6" s="4">
        <v>0.44721359550212825</v>
      </c>
      <c r="T6" s="4">
        <v>0.2</v>
      </c>
      <c r="U6" s="4">
        <v>0.36842105321577234</v>
      </c>
    </row>
    <row r="7" spans="1:21" x14ac:dyDescent="0.25">
      <c r="A7">
        <v>0.59999999999999964</v>
      </c>
      <c r="C7">
        <f t="shared" si="0"/>
        <v>0.29999999999999982</v>
      </c>
      <c r="D7" s="2">
        <v>0.89082239274299824</v>
      </c>
      <c r="E7" s="2">
        <v>0.86028065449147439</v>
      </c>
      <c r="F7" s="2">
        <v>0.86855524758721825</v>
      </c>
      <c r="H7">
        <v>0.29999999999999982</v>
      </c>
      <c r="I7" s="2">
        <v>0.54772255750516929</v>
      </c>
      <c r="J7" s="2">
        <v>0.29999999999992788</v>
      </c>
      <c r="K7" s="2">
        <v>0.44736842105097263</v>
      </c>
      <c r="M7">
        <v>0.29999999999999982</v>
      </c>
      <c r="N7" s="2">
        <v>0.43465319688145349</v>
      </c>
      <c r="O7" s="2">
        <v>1.0000000000000002</v>
      </c>
      <c r="P7" s="2">
        <v>0.58823529411589992</v>
      </c>
      <c r="R7">
        <v>0.29999999999999982</v>
      </c>
      <c r="S7" s="4">
        <v>0.36514837167011327</v>
      </c>
      <c r="T7" s="4">
        <v>0.2</v>
      </c>
      <c r="U7" s="4">
        <v>0.29824561403562944</v>
      </c>
    </row>
    <row r="8" spans="1:21" x14ac:dyDescent="0.25">
      <c r="A8">
        <v>0.79999999999999982</v>
      </c>
      <c r="C8">
        <f t="shared" si="0"/>
        <v>0.39999999999999991</v>
      </c>
      <c r="D8" s="2">
        <v>0.92450813759517725</v>
      </c>
      <c r="E8" s="2">
        <v>0.89177952923749615</v>
      </c>
      <c r="F8" s="2">
        <v>0.90366835399864553</v>
      </c>
      <c r="H8">
        <v>0.39999999999999991</v>
      </c>
      <c r="I8" s="2">
        <v>0.632455527840589</v>
      </c>
      <c r="J8" s="2">
        <v>0.39999999999999786</v>
      </c>
      <c r="K8" s="2">
        <v>0.52631578947367219</v>
      </c>
      <c r="M8">
        <v>0.39999999999999991</v>
      </c>
      <c r="N8" s="2">
        <v>0.54056942095048532</v>
      </c>
      <c r="O8" s="2">
        <v>1.0000000000000004</v>
      </c>
      <c r="P8" s="2">
        <v>0.69999999999998674</v>
      </c>
      <c r="R8">
        <v>0.39999999999999991</v>
      </c>
      <c r="S8" s="4">
        <v>0.31622776204034275</v>
      </c>
      <c r="T8" s="4">
        <v>0.2</v>
      </c>
      <c r="U8" s="4">
        <v>0.26315789473684187</v>
      </c>
    </row>
    <row r="9" spans="1:21" x14ac:dyDescent="0.25">
      <c r="A9">
        <v>1</v>
      </c>
      <c r="C9">
        <f t="shared" si="0"/>
        <v>0.5</v>
      </c>
      <c r="D9" s="2">
        <v>0.94680864477020521</v>
      </c>
      <c r="E9" s="2">
        <v>0.91700404320467122</v>
      </c>
      <c r="F9" s="2">
        <v>0.92857443659157046</v>
      </c>
      <c r="H9">
        <v>0.5</v>
      </c>
      <c r="I9" s="2">
        <v>0.70710678050908149</v>
      </c>
      <c r="J9" s="2">
        <v>0.49999999999999972</v>
      </c>
      <c r="K9" s="2">
        <v>0.60526314984941998</v>
      </c>
      <c r="M9">
        <v>0.5</v>
      </c>
      <c r="N9" s="2">
        <v>0.63388347733209804</v>
      </c>
      <c r="O9" s="2">
        <v>1.0000000000000002</v>
      </c>
      <c r="P9" s="2">
        <v>0.78260871234916896</v>
      </c>
      <c r="R9">
        <v>0.5</v>
      </c>
      <c r="S9" s="4">
        <v>0.28284271203793288</v>
      </c>
      <c r="T9" s="4">
        <v>0.2</v>
      </c>
      <c r="U9" s="4">
        <v>0.24210526417492523</v>
      </c>
    </row>
    <row r="10" spans="1:21" x14ac:dyDescent="0.25">
      <c r="A10">
        <v>1.2000000000000002</v>
      </c>
      <c r="C10">
        <f t="shared" si="0"/>
        <v>0.60000000000000009</v>
      </c>
      <c r="D10" s="2">
        <v>0.9629389325783041</v>
      </c>
      <c r="E10" s="2">
        <v>0.93814270562151825</v>
      </c>
      <c r="F10" s="2">
        <v>0.94796642535460685</v>
      </c>
      <c r="H10">
        <v>0.60000000000000009</v>
      </c>
      <c r="I10" s="2">
        <v>0.77459666909699609</v>
      </c>
      <c r="J10" s="2">
        <v>0.59999999693890993</v>
      </c>
      <c r="K10" s="2">
        <v>0.68421052550254857</v>
      </c>
      <c r="M10">
        <v>0.60000000000000009</v>
      </c>
      <c r="N10" s="2">
        <v>0.71824583672023534</v>
      </c>
      <c r="O10" s="2">
        <v>1.0000000000000002</v>
      </c>
      <c r="P10" s="2">
        <v>0.8461538482612827</v>
      </c>
      <c r="R10">
        <v>0.60000000000000009</v>
      </c>
      <c r="S10" s="4">
        <v>0.25819888967792659</v>
      </c>
      <c r="T10" s="4">
        <v>0.2</v>
      </c>
      <c r="U10" s="4">
        <v>0.22807017555792464</v>
      </c>
    </row>
    <row r="11" spans="1:21" x14ac:dyDescent="0.25">
      <c r="A11">
        <v>1.4</v>
      </c>
      <c r="C11">
        <f t="shared" si="0"/>
        <v>0.7</v>
      </c>
      <c r="D11" s="2">
        <v>0.97529116046300524</v>
      </c>
      <c r="E11" s="2">
        <v>0.95639490744944078</v>
      </c>
      <c r="F11" s="2">
        <v>0.96391992100679158</v>
      </c>
      <c r="H11">
        <v>0.7</v>
      </c>
      <c r="I11" s="2">
        <v>0.83666002649657689</v>
      </c>
      <c r="J11" s="2">
        <v>0.69999999882439845</v>
      </c>
      <c r="K11" s="2">
        <v>0.76315789463305572</v>
      </c>
      <c r="M11">
        <v>0.7</v>
      </c>
      <c r="N11" s="2">
        <v>0.79582503320901332</v>
      </c>
      <c r="O11" s="2">
        <v>1.0000000000000002</v>
      </c>
      <c r="P11" s="2">
        <v>0.8965517242526565</v>
      </c>
      <c r="R11">
        <v>0.7</v>
      </c>
      <c r="S11" s="4">
        <v>0.23904572185280085</v>
      </c>
      <c r="T11" s="4">
        <v>0.2</v>
      </c>
      <c r="U11" s="4">
        <v>0.21804511277834143</v>
      </c>
    </row>
    <row r="12" spans="1:21" x14ac:dyDescent="0.25">
      <c r="A12">
        <v>1.6</v>
      </c>
      <c r="C12">
        <f t="shared" si="0"/>
        <v>0.8</v>
      </c>
      <c r="D12" s="2">
        <v>0.98513527132817769</v>
      </c>
      <c r="E12" s="2">
        <v>0.97249247241925862</v>
      </c>
      <c r="F12" s="2">
        <v>0.97752288565860268</v>
      </c>
      <c r="H12">
        <v>0.8</v>
      </c>
      <c r="I12" s="2">
        <v>0.89442719098869183</v>
      </c>
      <c r="J12" s="2">
        <v>0.79999999949317002</v>
      </c>
      <c r="K12" s="2">
        <v>0.8421052631343342</v>
      </c>
      <c r="M12">
        <v>0.8</v>
      </c>
      <c r="N12" s="2">
        <v>0.86803398876172411</v>
      </c>
      <c r="O12" s="2">
        <v>1.0000000000000002</v>
      </c>
      <c r="P12" s="2">
        <v>0.9374999999729382</v>
      </c>
      <c r="R12">
        <v>0.8</v>
      </c>
      <c r="S12" s="4">
        <v>0.22360679774656855</v>
      </c>
      <c r="T12" s="4">
        <v>0.2</v>
      </c>
      <c r="U12" s="4">
        <v>0.21052631578401695</v>
      </c>
    </row>
    <row r="13" spans="1:21" x14ac:dyDescent="0.25">
      <c r="A13">
        <v>1.7999999999999998</v>
      </c>
      <c r="C13">
        <f t="shared" si="0"/>
        <v>0.89999999999999991</v>
      </c>
      <c r="D13" s="2">
        <v>0.9932154155333871</v>
      </c>
      <c r="E13" s="2">
        <v>0.98691628134606979</v>
      </c>
      <c r="F13" s="2">
        <v>0.98941404834612312</v>
      </c>
      <c r="H13">
        <v>0.89999999999999991</v>
      </c>
      <c r="I13" s="2">
        <v>0.94868329804678386</v>
      </c>
      <c r="J13" s="2">
        <v>0.89999999976077005</v>
      </c>
      <c r="K13" s="2">
        <v>0.92105263157946671</v>
      </c>
      <c r="M13">
        <v>0.89999999999999991</v>
      </c>
      <c r="N13" s="2">
        <v>0.9358541225668886</v>
      </c>
      <c r="O13" s="2">
        <v>1.0000000000000002</v>
      </c>
      <c r="P13" s="2">
        <v>0.97142857142491179</v>
      </c>
      <c r="R13">
        <v>0.89999999999999991</v>
      </c>
      <c r="S13" s="4">
        <v>0.21081851067695706</v>
      </c>
      <c r="T13" s="4">
        <v>0.2</v>
      </c>
      <c r="U13" s="4">
        <v>0.20467836257269945</v>
      </c>
    </row>
    <row r="14" spans="1:21" x14ac:dyDescent="0.25">
      <c r="A14">
        <v>2</v>
      </c>
      <c r="C14">
        <f t="shared" si="0"/>
        <v>1</v>
      </c>
      <c r="D14" s="2">
        <v>1.0000000000000548</v>
      </c>
      <c r="E14" s="2">
        <v>0.99999999999077172</v>
      </c>
      <c r="F14" s="2">
        <v>0.99999999999896017</v>
      </c>
      <c r="G14">
        <f>(E14-E9)/E9</f>
        <v>9.0507732655194156E-2</v>
      </c>
      <c r="H14">
        <v>1</v>
      </c>
      <c r="I14" s="2">
        <v>0.99999999999866362</v>
      </c>
      <c r="J14" s="2">
        <v>0.9999999998785376</v>
      </c>
      <c r="K14" s="2">
        <v>0.99999999998422462</v>
      </c>
      <c r="M14">
        <v>1</v>
      </c>
      <c r="N14" s="2">
        <v>1.0000000000012679</v>
      </c>
      <c r="O14" s="2">
        <v>1.0000000000000002</v>
      </c>
      <c r="P14" s="2">
        <v>1.0000000000092721</v>
      </c>
      <c r="R14">
        <v>1</v>
      </c>
      <c r="S14" s="4">
        <v>0.19999999999972176</v>
      </c>
      <c r="T14" s="4">
        <v>0.2</v>
      </c>
      <c r="U14" s="4">
        <v>0.20000000000011608</v>
      </c>
    </row>
    <row r="15" spans="1:21" x14ac:dyDescent="0.25">
      <c r="A15">
        <v>2.2000000000000002</v>
      </c>
      <c r="C15">
        <f t="shared" si="0"/>
        <v>1.1000000000000001</v>
      </c>
      <c r="D15" s="2">
        <v>1.0058003542893659</v>
      </c>
      <c r="E15" s="2">
        <v>1.0119850241358226</v>
      </c>
      <c r="F15" s="2">
        <v>1.0095556849311293</v>
      </c>
      <c r="H15">
        <v>1.1000000000000001</v>
      </c>
      <c r="I15" s="2">
        <v>1.0488088481696489</v>
      </c>
      <c r="J15" s="2">
        <v>1.0999999999345167</v>
      </c>
      <c r="K15" s="2">
        <v>1.0789473683679731</v>
      </c>
      <c r="M15">
        <v>1.1000000000000001</v>
      </c>
      <c r="N15" s="2">
        <v>1.0610110602131304</v>
      </c>
      <c r="O15" s="2">
        <v>1.0000000000000002</v>
      </c>
      <c r="P15" s="2">
        <v>1.0243902439364638</v>
      </c>
      <c r="R15">
        <v>1.1000000000000001</v>
      </c>
      <c r="S15" s="4">
        <v>0.19069251784903216</v>
      </c>
      <c r="T15" s="4">
        <v>0.2</v>
      </c>
      <c r="U15" s="4">
        <v>0.19617224880441597</v>
      </c>
    </row>
    <row r="16" spans="1:21" x14ac:dyDescent="0.25">
      <c r="A16">
        <v>2.4</v>
      </c>
      <c r="C16">
        <f t="shared" si="0"/>
        <v>1.2</v>
      </c>
      <c r="D16" s="2">
        <v>1.0108324627287018</v>
      </c>
      <c r="E16" s="2">
        <v>1.0230518752180591</v>
      </c>
      <c r="F16" s="2">
        <v>1.0182759128929264</v>
      </c>
      <c r="H16">
        <v>1.2</v>
      </c>
      <c r="I16" s="2">
        <v>1.0954451150101385</v>
      </c>
      <c r="J16" s="2">
        <v>1.1999999999628801</v>
      </c>
      <c r="K16" s="2">
        <v>1.1578947367511947</v>
      </c>
      <c r="M16">
        <v>1.2</v>
      </c>
      <c r="N16" s="2">
        <v>1.1193063937630645</v>
      </c>
      <c r="O16" s="2">
        <v>1.0000000000000002</v>
      </c>
      <c r="P16" s="2">
        <v>1.045454545522071</v>
      </c>
      <c r="R16">
        <v>1.2</v>
      </c>
      <c r="S16" s="4">
        <v>0.18257418583502905</v>
      </c>
      <c r="T16" s="4">
        <v>0.2</v>
      </c>
      <c r="U16" s="4">
        <v>0.19298245614277332</v>
      </c>
    </row>
    <row r="17" spans="1:21" x14ac:dyDescent="0.25">
      <c r="A17">
        <v>2.6</v>
      </c>
      <c r="C17">
        <f t="shared" si="0"/>
        <v>1.3</v>
      </c>
      <c r="D17" s="2">
        <v>1.0152514443098477</v>
      </c>
      <c r="E17" s="2">
        <v>1.0333392339254812</v>
      </c>
      <c r="F17" s="2">
        <v>1.0263039247006434</v>
      </c>
      <c r="H17">
        <v>1.3</v>
      </c>
      <c r="I17" s="2">
        <v>1.140175425099065</v>
      </c>
      <c r="J17" s="2">
        <v>1.2999999999780405</v>
      </c>
      <c r="K17" s="2">
        <v>1.2368421051391714</v>
      </c>
      <c r="M17">
        <v>1.3</v>
      </c>
      <c r="N17" s="2">
        <v>1.1752192813739661</v>
      </c>
      <c r="O17" s="2">
        <v>1.0000000000000002</v>
      </c>
      <c r="P17" s="2">
        <v>1.0638297873032942</v>
      </c>
      <c r="R17">
        <v>1.3</v>
      </c>
      <c r="S17" s="4">
        <v>0.17541160386139873</v>
      </c>
      <c r="T17" s="4">
        <v>0.2</v>
      </c>
      <c r="U17" s="4">
        <v>0.19028340081361961</v>
      </c>
    </row>
    <row r="18" spans="1:21" x14ac:dyDescent="0.25">
      <c r="A18">
        <v>2.8</v>
      </c>
      <c r="C18">
        <f t="shared" si="0"/>
        <v>1.4</v>
      </c>
      <c r="D18" s="2">
        <v>1.0191719365827645</v>
      </c>
      <c r="E18" s="2">
        <v>1.0429560421876309</v>
      </c>
      <c r="F18" s="2">
        <v>1.0337482550507548</v>
      </c>
      <c r="H18">
        <v>1.4</v>
      </c>
      <c r="I18" s="2">
        <v>1.1832159566198979</v>
      </c>
      <c r="J18" s="2">
        <v>1.3999999999865245</v>
      </c>
      <c r="K18" s="2">
        <v>1.3157894735285949</v>
      </c>
      <c r="M18">
        <v>1.4</v>
      </c>
      <c r="N18" s="2">
        <v>1.22901994577491</v>
      </c>
      <c r="O18" s="2">
        <v>0.99999999999999989</v>
      </c>
      <c r="P18" s="2">
        <v>1.0799999999984211</v>
      </c>
      <c r="R18">
        <v>1.4</v>
      </c>
      <c r="S18" s="4">
        <v>0.16903085094570242</v>
      </c>
      <c r="T18" s="4">
        <v>0.2</v>
      </c>
      <c r="U18" s="4">
        <v>0.1879699248152816</v>
      </c>
    </row>
    <row r="19" spans="1:21" x14ac:dyDescent="0.25">
      <c r="A19">
        <v>3</v>
      </c>
      <c r="C19">
        <f t="shared" si="0"/>
        <v>1.5</v>
      </c>
      <c r="D19" s="2">
        <v>1.0226807198574062</v>
      </c>
      <c r="E19" s="2">
        <v>1.0519895055081891</v>
      </c>
      <c r="F19" s="2">
        <v>1.0406932064338557</v>
      </c>
      <c r="H19">
        <v>1.5</v>
      </c>
      <c r="I19" s="2">
        <v>1.2247448713915827</v>
      </c>
      <c r="J19" s="2">
        <v>1.4999999999914633</v>
      </c>
      <c r="K19" s="2">
        <v>1.3947368419181623</v>
      </c>
      <c r="M19">
        <v>1.5</v>
      </c>
      <c r="N19" s="2">
        <v>1.2809310892394796</v>
      </c>
      <c r="O19" s="2">
        <v>0.99999999999999989</v>
      </c>
      <c r="P19" s="2">
        <v>1.0943396224899409</v>
      </c>
      <c r="R19">
        <v>1.5</v>
      </c>
      <c r="S19" s="4">
        <v>0.16329931618554611</v>
      </c>
      <c r="T19" s="4">
        <v>0.2</v>
      </c>
      <c r="U19" s="4">
        <v>0.18596491228096512</v>
      </c>
    </row>
    <row r="20" spans="1:21" x14ac:dyDescent="0.25">
      <c r="A20">
        <v>3.2</v>
      </c>
      <c r="C20">
        <f t="shared" si="0"/>
        <v>1.6</v>
      </c>
      <c r="D20" s="2">
        <v>1.025844845110347</v>
      </c>
      <c r="E20" s="2">
        <v>1.0605105611827281</v>
      </c>
      <c r="F20" s="2">
        <v>1.0472056349362859</v>
      </c>
      <c r="H20">
        <v>1.6</v>
      </c>
      <c r="I20" s="2">
        <v>1.2649110640673527</v>
      </c>
      <c r="J20" s="2">
        <v>1.5999999999944388</v>
      </c>
      <c r="K20" s="2">
        <v>1.4736842103132057</v>
      </c>
      <c r="M20">
        <v>1.6</v>
      </c>
      <c r="N20" s="2">
        <v>1.33113883008418</v>
      </c>
      <c r="O20" s="2">
        <v>1</v>
      </c>
      <c r="P20" s="2">
        <v>1.1071428568014596</v>
      </c>
      <c r="R20">
        <v>1.6</v>
      </c>
      <c r="S20" s="4">
        <v>0.15811388300842014</v>
      </c>
      <c r="T20" s="4">
        <v>0.2</v>
      </c>
      <c r="U20" s="4">
        <v>0.184210526312067</v>
      </c>
    </row>
    <row r="21" spans="1:21" x14ac:dyDescent="0.25">
      <c r="A21">
        <v>3.4000000000000004</v>
      </c>
      <c r="C21">
        <f t="shared" si="0"/>
        <v>1.7000000000000002</v>
      </c>
      <c r="D21" s="2">
        <v>1.0287170421394576</v>
      </c>
      <c r="E21" s="2">
        <v>1.0685777208210212</v>
      </c>
      <c r="F21" s="2">
        <v>1.0533395054324395</v>
      </c>
      <c r="H21">
        <v>1.7000000000000002</v>
      </c>
      <c r="I21" s="2">
        <v>1.3038404810405333</v>
      </c>
      <c r="J21" s="2">
        <v>1.6999999999962858</v>
      </c>
      <c r="K21" s="2">
        <v>1.5526315787233695</v>
      </c>
      <c r="M21">
        <v>1.7000000000000002</v>
      </c>
      <c r="N21" s="2">
        <v>1.3798006013006536</v>
      </c>
      <c r="O21" s="2">
        <v>1</v>
      </c>
      <c r="P21" s="2">
        <v>1.1186440672982636</v>
      </c>
      <c r="R21">
        <v>1.7000000000000002</v>
      </c>
      <c r="S21" s="4">
        <v>0.15339299776947513</v>
      </c>
      <c r="T21" s="4">
        <v>0.2</v>
      </c>
      <c r="U21" s="4">
        <v>0.18266253869297411</v>
      </c>
    </row>
    <row r="22" spans="1:21" x14ac:dyDescent="0.25">
      <c r="A22">
        <v>3.6</v>
      </c>
      <c r="C22">
        <f t="shared" si="0"/>
        <v>1.8</v>
      </c>
      <c r="D22" s="2">
        <v>1.0313394212745948</v>
      </c>
      <c r="E22" s="2">
        <v>1.076239836322751</v>
      </c>
      <c r="F22" s="2">
        <v>1.0591390433397017</v>
      </c>
      <c r="H22">
        <v>1.8</v>
      </c>
      <c r="I22" s="2">
        <v>1.3416407864998778</v>
      </c>
      <c r="J22" s="2">
        <v>1.799999999997463</v>
      </c>
      <c r="K22" s="2">
        <v>1.6315789471553983</v>
      </c>
      <c r="M22">
        <v>1.8</v>
      </c>
      <c r="N22" s="2">
        <v>1.4270509831248344</v>
      </c>
      <c r="O22" s="2">
        <v>1</v>
      </c>
      <c r="P22" s="2">
        <v>1.1290322575191449</v>
      </c>
      <c r="R22">
        <v>1.8</v>
      </c>
      <c r="S22" s="4">
        <v>0.14907119849998679</v>
      </c>
      <c r="T22" s="4">
        <v>0.2</v>
      </c>
      <c r="U22" s="4">
        <v>0.18128654970047969</v>
      </c>
    </row>
    <row r="23" spans="1:21" x14ac:dyDescent="0.25">
      <c r="A23">
        <v>3.8</v>
      </c>
      <c r="C23">
        <f t="shared" si="0"/>
        <v>1.9</v>
      </c>
      <c r="D23" s="2">
        <v>1.0337460701122378</v>
      </c>
      <c r="E23" s="2">
        <v>1.0835381331286189</v>
      </c>
      <c r="F23" s="2">
        <v>1.064640972948937</v>
      </c>
      <c r="H23">
        <v>1.9</v>
      </c>
      <c r="I23" s="2">
        <v>1.3784048752090259</v>
      </c>
      <c r="J23" s="2">
        <v>1.8999999999982322</v>
      </c>
      <c r="K23" s="2">
        <v>1.7105263156035062</v>
      </c>
      <c r="M23">
        <v>1.9</v>
      </c>
      <c r="N23" s="2">
        <v>1.4730060940112708</v>
      </c>
      <c r="O23" s="2">
        <v>1</v>
      </c>
      <c r="P23" s="2">
        <v>1.1384615380247007</v>
      </c>
      <c r="R23">
        <v>1.9</v>
      </c>
      <c r="S23" s="4">
        <v>0.14509525002200296</v>
      </c>
      <c r="T23" s="4">
        <v>0.2</v>
      </c>
      <c r="U23" s="4">
        <v>0.18005540165750233</v>
      </c>
    </row>
    <row r="24" spans="1:21" x14ac:dyDescent="0.25">
      <c r="A24">
        <v>4</v>
      </c>
      <c r="B24">
        <f>(D24-D14)/D14</f>
        <v>3.5964914803221087E-2</v>
      </c>
      <c r="C24">
        <f t="shared" si="0"/>
        <v>2</v>
      </c>
      <c r="D24" s="2">
        <v>1.0359649148032779</v>
      </c>
      <c r="E24" s="2">
        <v>1.0905077326652062</v>
      </c>
      <c r="F24" s="2">
        <v>1.0698761435429212</v>
      </c>
      <c r="H24">
        <v>2</v>
      </c>
      <c r="I24" s="2">
        <v>1.4142135623730976</v>
      </c>
      <c r="J24" s="2">
        <v>1.9999999999987481</v>
      </c>
      <c r="K24" s="2">
        <v>1.7894736840389678</v>
      </c>
      <c r="M24">
        <v>2</v>
      </c>
      <c r="N24" s="2">
        <v>1.5177669529663649</v>
      </c>
      <c r="O24" s="2">
        <v>1</v>
      </c>
      <c r="P24" s="2">
        <v>1.147058823336883</v>
      </c>
      <c r="R24">
        <v>2</v>
      </c>
      <c r="S24" s="4">
        <v>0.14142135623731</v>
      </c>
      <c r="T24" s="4">
        <v>0.2</v>
      </c>
      <c r="U24" s="4">
        <v>0.17894736842081041</v>
      </c>
    </row>
    <row r="25" spans="1:21" x14ac:dyDescent="0.25">
      <c r="A25">
        <v>4.2</v>
      </c>
      <c r="C25">
        <f t="shared" si="0"/>
        <v>2.1</v>
      </c>
      <c r="D25" s="2">
        <v>1.0380190798653033</v>
      </c>
      <c r="E25" s="2">
        <v>1.0971788110889846</v>
      </c>
      <c r="F25" s="2">
        <v>1.0748707345148969</v>
      </c>
      <c r="H25">
        <v>2.1</v>
      </c>
      <c r="I25" s="2">
        <v>1.4491376746189464</v>
      </c>
      <c r="J25" s="2">
        <v>2.0999999999990964</v>
      </c>
      <c r="K25" s="2">
        <v>1.8684210523998803</v>
      </c>
      <c r="M25">
        <v>2.1</v>
      </c>
      <c r="N25" s="2">
        <v>1.5614220932736758</v>
      </c>
      <c r="O25" s="2">
        <v>1</v>
      </c>
      <c r="P25" s="2">
        <v>1.1549295775402328</v>
      </c>
      <c r="R25">
        <v>2.1</v>
      </c>
      <c r="S25" s="4">
        <v>0.13801311186847118</v>
      </c>
      <c r="T25" s="4">
        <v>0.2</v>
      </c>
      <c r="U25" s="4">
        <v>0.17794486215818506</v>
      </c>
    </row>
    <row r="26" spans="1:21" x14ac:dyDescent="0.25">
      <c r="A26">
        <v>4.4000000000000004</v>
      </c>
      <c r="C26">
        <f t="shared" si="0"/>
        <v>2.2000000000000002</v>
      </c>
      <c r="D26" s="2">
        <v>1.0399278986469156</v>
      </c>
      <c r="E26" s="2">
        <v>1.1035774941665188</v>
      </c>
      <c r="F26" s="2">
        <v>1.0796471643503134</v>
      </c>
      <c r="H26">
        <v>2.2000000000000002</v>
      </c>
      <c r="I26" s="2">
        <v>1.4832396974191344</v>
      </c>
      <c r="J26" s="2">
        <v>2.199999999999342</v>
      </c>
      <c r="K26" s="2">
        <v>1.9473684205815309</v>
      </c>
      <c r="M26">
        <v>2.2000000000000002</v>
      </c>
      <c r="N26" s="2">
        <v>1.6040496217739126</v>
      </c>
      <c r="O26" s="2">
        <v>1</v>
      </c>
      <c r="P26" s="2">
        <v>1.1621621623075988</v>
      </c>
      <c r="R26">
        <v>2.2000000000000002</v>
      </c>
      <c r="S26" s="4">
        <v>0.13483997249264867</v>
      </c>
      <c r="T26" s="4">
        <v>0.2</v>
      </c>
      <c r="U26" s="4">
        <v>0.17703349282295064</v>
      </c>
    </row>
    <row r="27" spans="1:21" x14ac:dyDescent="0.25">
      <c r="A27">
        <v>4.5999999999999996</v>
      </c>
      <c r="C27">
        <f t="shared" si="0"/>
        <v>2.2999999999999998</v>
      </c>
      <c r="D27" s="2">
        <v>1.0417076757186023</v>
      </c>
      <c r="E27" s="2">
        <v>1.1097265574833957</v>
      </c>
      <c r="F27" s="2">
        <v>1.0842247870737034</v>
      </c>
      <c r="H27">
        <v>2.2999999999999998</v>
      </c>
      <c r="I27" s="2">
        <v>1.5165750888103111</v>
      </c>
      <c r="J27" s="2">
        <v>2.2999999999995113</v>
      </c>
      <c r="K27" s="2">
        <v>2.026315788427592</v>
      </c>
      <c r="M27">
        <v>2.2999999999999998</v>
      </c>
      <c r="N27" s="2">
        <v>1.6457188610128854</v>
      </c>
      <c r="O27" s="2">
        <v>0.99999999999999989</v>
      </c>
      <c r="P27" s="2">
        <v>1.1688311685102959</v>
      </c>
      <c r="R27">
        <v>2.2999999999999998</v>
      </c>
      <c r="S27" s="4">
        <v>0.13187609467915765</v>
      </c>
      <c r="T27" s="4">
        <v>0.2</v>
      </c>
      <c r="U27" s="4">
        <v>0.1762013729831772</v>
      </c>
    </row>
    <row r="28" spans="1:21" x14ac:dyDescent="0.25">
      <c r="A28">
        <v>4.8</v>
      </c>
      <c r="C28">
        <f t="shared" si="0"/>
        <v>2.4</v>
      </c>
      <c r="D28" s="2">
        <v>1.0433722700493937</v>
      </c>
      <c r="E28" s="2">
        <v>1.1156459808455943</v>
      </c>
      <c r="F28" s="2">
        <v>1.0886204333978187</v>
      </c>
      <c r="G28">
        <f>(E28-E16)/E16</f>
        <v>9.0507732667807483E-2</v>
      </c>
      <c r="H28">
        <v>2.4</v>
      </c>
      <c r="I28" s="2">
        <v>1.5491933384829681</v>
      </c>
      <c r="J28" s="2">
        <v>2.399999999999634</v>
      </c>
      <c r="K28" s="2">
        <v>2.1052631557221422</v>
      </c>
      <c r="M28">
        <v>2.4</v>
      </c>
      <c r="N28" s="2">
        <v>1.6864916731037063</v>
      </c>
      <c r="O28" s="2">
        <v>1.0000000000000002</v>
      </c>
      <c r="P28" s="2">
        <v>1.1749999982234614</v>
      </c>
      <c r="R28">
        <v>2.4</v>
      </c>
      <c r="S28" s="4">
        <v>0.12909944487358072</v>
      </c>
      <c r="T28" s="4">
        <v>0.2</v>
      </c>
      <c r="U28" s="4">
        <v>0.17543859644373999</v>
      </c>
    </row>
    <row r="29" spans="1:21" x14ac:dyDescent="0.25">
      <c r="A29">
        <v>5</v>
      </c>
      <c r="C29">
        <f t="shared" si="0"/>
        <v>2.5</v>
      </c>
      <c r="D29" s="2">
        <v>1.0449335466868441</v>
      </c>
      <c r="E29" s="2">
        <v>1.1213533919701189</v>
      </c>
      <c r="F29" s="2">
        <v>1.0928488363646642</v>
      </c>
      <c r="H29">
        <v>2.5</v>
      </c>
      <c r="I29" s="2">
        <v>1.5811388300845788</v>
      </c>
      <c r="J29" s="2">
        <v>2.4999999607953569</v>
      </c>
      <c r="K29" s="2">
        <v>2.1842105263072082</v>
      </c>
      <c r="M29">
        <v>2.5</v>
      </c>
      <c r="N29" s="2">
        <v>1.7264235376047576</v>
      </c>
      <c r="O29" s="2">
        <v>0.99999999999999867</v>
      </c>
      <c r="P29" s="2">
        <v>1.1807228915512094</v>
      </c>
      <c r="R29">
        <v>2.5</v>
      </c>
      <c r="S29" s="4">
        <v>0.12649110640676411</v>
      </c>
      <c r="T29" s="4">
        <v>0.2</v>
      </c>
      <c r="U29" s="4">
        <v>0.17473684210496473</v>
      </c>
    </row>
    <row r="33" spans="6:6" x14ac:dyDescent="0.25">
      <c r="F33" s="1"/>
    </row>
  </sheetData>
  <sortState xmlns:xlrd2="http://schemas.microsoft.com/office/spreadsheetml/2017/richdata2" ref="R4:U29">
    <sortCondition ref="R4:R29"/>
  </sortState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36849-7D92-4C4D-A5C7-120EDE79A660}">
  <dimension ref="F3:P3"/>
  <sheetViews>
    <sheetView workbookViewId="0">
      <selection activeCell="H19" sqref="H19"/>
    </sheetView>
  </sheetViews>
  <sheetFormatPr defaultRowHeight="15" x14ac:dyDescent="0.25"/>
  <cols>
    <col min="4" max="6" width="15.7109375" customWidth="1"/>
    <col min="9" max="11" width="15.7109375" style="2" customWidth="1"/>
    <col min="12" max="12" width="15.7109375" customWidth="1"/>
    <col min="14" max="16" width="15.7109375" style="2" customWidth="1"/>
    <col min="18" max="18" width="9.140625" customWidth="1"/>
    <col min="19" max="21" width="15.7109375" customWidth="1"/>
  </cols>
  <sheetData>
    <row r="3" spans="6:6" x14ac:dyDescent="0.25">
      <c r="F3" s="1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08158-1583-49BF-AE1B-054E6496B697}">
  <dimension ref="F3:P3"/>
  <sheetViews>
    <sheetView workbookViewId="0">
      <selection activeCell="H37" sqref="H37"/>
    </sheetView>
  </sheetViews>
  <sheetFormatPr defaultRowHeight="15" x14ac:dyDescent="0.25"/>
  <cols>
    <col min="4" max="6" width="15.7109375" customWidth="1"/>
    <col min="9" max="11" width="15.7109375" style="2" customWidth="1"/>
    <col min="12" max="12" width="15.7109375" customWidth="1"/>
    <col min="14" max="16" width="15.7109375" style="2" customWidth="1"/>
    <col min="18" max="18" width="9.140625" customWidth="1"/>
    <col min="19" max="21" width="15.7109375" customWidth="1"/>
  </cols>
  <sheetData>
    <row r="3" spans="6:6" x14ac:dyDescent="0.25">
      <c r="F3" s="1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9756A-D1D0-4615-9978-3BC53C110CDB}">
  <dimension ref="F3:P3"/>
  <sheetViews>
    <sheetView workbookViewId="0">
      <selection activeCell="H24" sqref="H24"/>
    </sheetView>
  </sheetViews>
  <sheetFormatPr defaultRowHeight="15" x14ac:dyDescent="0.25"/>
  <cols>
    <col min="4" max="6" width="15.7109375" customWidth="1"/>
    <col min="9" max="11" width="15.7109375" style="2" customWidth="1"/>
    <col min="12" max="12" width="15.7109375" customWidth="1"/>
    <col min="14" max="16" width="15.7109375" style="2" customWidth="1"/>
    <col min="18" max="18" width="9.140625" customWidth="1"/>
    <col min="19" max="21" width="15.7109375" customWidth="1"/>
  </cols>
  <sheetData>
    <row r="3" spans="6:6" x14ac:dyDescent="0.25">
      <c r="F3" s="1"/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229B0-80A8-43C0-9B86-64D00EEC9017}">
  <dimension ref="A1:Y29"/>
  <sheetViews>
    <sheetView topLeftCell="K1" workbookViewId="0">
      <selection activeCell="P28" sqref="P28"/>
    </sheetView>
  </sheetViews>
  <sheetFormatPr defaultRowHeight="15" x14ac:dyDescent="0.25"/>
  <sheetData>
    <row r="1" spans="1:25" x14ac:dyDescent="0.25">
      <c r="A1" t="s">
        <v>54</v>
      </c>
    </row>
    <row r="3" spans="1:25" x14ac:dyDescent="0.25">
      <c r="B3" s="1" t="s">
        <v>25</v>
      </c>
      <c r="C3" s="1" t="s">
        <v>32</v>
      </c>
      <c r="D3" s="1" t="s">
        <v>33</v>
      </c>
      <c r="G3" s="1" t="s">
        <v>25</v>
      </c>
      <c r="H3" s="1" t="s">
        <v>32</v>
      </c>
      <c r="I3" s="1" t="s">
        <v>33</v>
      </c>
      <c r="L3" s="1"/>
      <c r="M3" s="1" t="s">
        <v>27</v>
      </c>
      <c r="N3" s="1" t="s">
        <v>42</v>
      </c>
      <c r="O3" s="1" t="s">
        <v>26</v>
      </c>
      <c r="Q3" s="1"/>
      <c r="R3" s="1"/>
      <c r="S3" s="1"/>
      <c r="T3" s="1"/>
    </row>
    <row r="4" spans="1:25" x14ac:dyDescent="0.25">
      <c r="A4" s="1" t="s">
        <v>0</v>
      </c>
      <c r="B4">
        <v>5</v>
      </c>
      <c r="C4">
        <v>5.6067669598507495</v>
      </c>
      <c r="D4">
        <v>1.1213533919701499</v>
      </c>
      <c r="G4">
        <v>0.20000000000000018</v>
      </c>
      <c r="H4" s="2">
        <v>0.14997884186652613</v>
      </c>
      <c r="I4" s="2">
        <v>0.74989420933262996</v>
      </c>
      <c r="L4" s="1"/>
      <c r="M4" s="1"/>
      <c r="N4" s="1"/>
      <c r="O4" s="1"/>
      <c r="R4" s="2"/>
      <c r="S4" s="2"/>
      <c r="T4" s="2"/>
    </row>
    <row r="5" spans="1:25" x14ac:dyDescent="0.25">
      <c r="A5" s="1" t="s">
        <v>1</v>
      </c>
      <c r="B5">
        <v>4.8</v>
      </c>
      <c r="C5">
        <v>5.3551007080589139</v>
      </c>
      <c r="D5">
        <v>1.1156459808456072</v>
      </c>
      <c r="G5">
        <v>0.39999999999999947</v>
      </c>
      <c r="H5" s="2">
        <v>0.32710617315536711</v>
      </c>
      <c r="I5" s="2">
        <v>0.81776543288841885</v>
      </c>
      <c r="M5" s="2"/>
      <c r="N5" s="2"/>
      <c r="O5" s="2"/>
      <c r="Q5" s="1"/>
      <c r="R5" s="1" t="s">
        <v>27</v>
      </c>
      <c r="S5" s="1" t="s">
        <v>42</v>
      </c>
      <c r="T5" s="1" t="s">
        <v>26</v>
      </c>
      <c r="W5" s="1" t="s">
        <v>27</v>
      </c>
      <c r="X5" s="1" t="s">
        <v>42</v>
      </c>
      <c r="Y5" s="1" t="s">
        <v>26</v>
      </c>
    </row>
    <row r="6" spans="1:25" x14ac:dyDescent="0.25">
      <c r="A6" s="1" t="s">
        <v>2</v>
      </c>
      <c r="B6">
        <v>4.5999999999999996</v>
      </c>
      <c r="C6">
        <v>5.1047421644237003</v>
      </c>
      <c r="D6">
        <v>1.1097265574834132</v>
      </c>
      <c r="G6">
        <v>0.59999999999999964</v>
      </c>
      <c r="H6" s="2">
        <v>0.51616839271953452</v>
      </c>
      <c r="I6" s="2">
        <v>0.86028065453255809</v>
      </c>
      <c r="L6">
        <v>0.39999999999999947</v>
      </c>
      <c r="M6" s="2">
        <v>0.83125387555644137</v>
      </c>
      <c r="N6" s="2">
        <v>0.81776543395743084</v>
      </c>
      <c r="O6" s="2">
        <v>0.80912127345028417</v>
      </c>
      <c r="Q6">
        <f>L6/2</f>
        <v>0.19999999999999973</v>
      </c>
      <c r="R6" s="2">
        <f>M6/0.831253875556441</f>
        <v>1.0000000000000004</v>
      </c>
      <c r="S6" s="2">
        <f>N6/0.817765433957431</f>
        <v>0.99999999999999989</v>
      </c>
      <c r="T6" s="2">
        <f>O6/0.809121273450284</f>
        <v>1.0000000000000002</v>
      </c>
      <c r="V6">
        <v>2</v>
      </c>
      <c r="W6">
        <v>1.2462677712146646</v>
      </c>
      <c r="X6">
        <v>1.3335214321640954</v>
      </c>
      <c r="Y6">
        <v>1.3222692056787939</v>
      </c>
    </row>
    <row r="7" spans="1:25" x14ac:dyDescent="0.25">
      <c r="A7" s="1" t="s">
        <v>3</v>
      </c>
      <c r="B7">
        <v>4.4000000000000004</v>
      </c>
      <c r="C7">
        <v>4.8557409743327913</v>
      </c>
      <c r="D7">
        <v>1.1035774941665435</v>
      </c>
      <c r="G7">
        <v>0.79999999999999982</v>
      </c>
      <c r="H7" s="2">
        <v>0.71342362339926713</v>
      </c>
      <c r="I7" s="2">
        <v>0.8917795292490841</v>
      </c>
      <c r="L7">
        <v>0.59999999999999964</v>
      </c>
      <c r="M7" s="2">
        <v>0.89082239274299824</v>
      </c>
      <c r="N7" s="2">
        <v>0.86028065449147439</v>
      </c>
      <c r="O7" s="2">
        <v>0.86855524758721825</v>
      </c>
      <c r="Q7">
        <f t="shared" ref="Q7:Q24" si="0">L7/2</f>
        <v>0.29999999999999982</v>
      </c>
      <c r="R7" s="2">
        <f t="shared" ref="R7:R24" si="1">M7/0.831253875556441</f>
        <v>1.0716610399520627</v>
      </c>
      <c r="S7" s="2">
        <f t="shared" ref="S7:S24" si="2">N7/0.817765433957431</f>
        <v>1.051989505509298</v>
      </c>
      <c r="T7" s="2">
        <f t="shared" ref="T7:T24" si="3">O7/0.809121273450284</f>
        <v>1.0734549641532645</v>
      </c>
      <c r="V7">
        <v>1.9</v>
      </c>
      <c r="W7">
        <v>1.2435984968133214</v>
      </c>
      <c r="X7">
        <v>1.3249986953899826</v>
      </c>
      <c r="Y7">
        <v>1.3157990129329522</v>
      </c>
    </row>
    <row r="8" spans="1:25" x14ac:dyDescent="0.25">
      <c r="A8" s="1" t="s">
        <v>4</v>
      </c>
      <c r="B8">
        <v>4.2</v>
      </c>
      <c r="C8">
        <v>4.6081510065738858</v>
      </c>
      <c r="D8">
        <v>1.0971788110890204</v>
      </c>
      <c r="G8">
        <v>1</v>
      </c>
      <c r="H8" s="2">
        <v>0.91700404320769258</v>
      </c>
      <c r="I8" s="2">
        <v>0.91700404320769258</v>
      </c>
      <c r="L8">
        <v>0.79999999999999982</v>
      </c>
      <c r="M8" s="2">
        <v>0.92450813759517725</v>
      </c>
      <c r="N8" s="2">
        <v>0.89177952923749615</v>
      </c>
      <c r="O8" s="2">
        <v>0.90366835399864553</v>
      </c>
      <c r="Q8">
        <f t="shared" si="0"/>
        <v>0.39999999999999991</v>
      </c>
      <c r="R8" s="2">
        <f t="shared" si="1"/>
        <v>1.1121850553494403</v>
      </c>
      <c r="S8" s="2">
        <f t="shared" si="2"/>
        <v>1.0905077326659396</v>
      </c>
      <c r="T8" s="2">
        <f t="shared" si="3"/>
        <v>1.1168515569306323</v>
      </c>
      <c r="V8">
        <v>1.8</v>
      </c>
      <c r="W8">
        <v>1.2407032936649065</v>
      </c>
      <c r="X8">
        <v>1.3160740129531754</v>
      </c>
      <c r="Y8">
        <v>1.3089991304063517</v>
      </c>
    </row>
    <row r="9" spans="1:25" x14ac:dyDescent="0.25">
      <c r="A9" s="1" t="s">
        <v>5</v>
      </c>
      <c r="B9">
        <v>4</v>
      </c>
      <c r="C9">
        <v>4.3620309306610308</v>
      </c>
      <c r="D9">
        <v>1.0905077326652577</v>
      </c>
      <c r="G9">
        <v>1.2000000000000002</v>
      </c>
      <c r="H9" s="2">
        <v>1.1257712471834422</v>
      </c>
      <c r="I9" s="2">
        <v>0.93814270598620175</v>
      </c>
      <c r="L9">
        <v>1</v>
      </c>
      <c r="M9" s="2">
        <v>0.94680864477020521</v>
      </c>
      <c r="N9" s="2">
        <v>0.91700404320467122</v>
      </c>
      <c r="O9" s="2">
        <v>0.92857443659157046</v>
      </c>
      <c r="Q9">
        <f t="shared" si="0"/>
        <v>0.5</v>
      </c>
      <c r="R9" s="2">
        <f t="shared" si="1"/>
        <v>1.1390126080752547</v>
      </c>
      <c r="S9" s="2">
        <f t="shared" si="2"/>
        <v>1.1213533919708401</v>
      </c>
      <c r="T9" s="2">
        <f t="shared" si="3"/>
        <v>1.1476332004371979</v>
      </c>
      <c r="V9">
        <v>1.7000000000000002</v>
      </c>
      <c r="W9">
        <v>1.2375485665565586</v>
      </c>
      <c r="X9">
        <v>1.3067044368087664</v>
      </c>
      <c r="Y9">
        <v>1.3018314312028298</v>
      </c>
    </row>
    <row r="10" spans="1:25" x14ac:dyDescent="0.25">
      <c r="A10" s="1" t="s">
        <v>6</v>
      </c>
      <c r="B10">
        <v>3.8</v>
      </c>
      <c r="C10">
        <v>4.1174449058890445</v>
      </c>
      <c r="D10">
        <v>1.083538133128696</v>
      </c>
      <c r="G10">
        <v>1.4</v>
      </c>
      <c r="H10" s="2">
        <v>1.3389528706005458</v>
      </c>
      <c r="I10" s="2">
        <v>0.95639490757181844</v>
      </c>
      <c r="L10">
        <v>1.2000000000000002</v>
      </c>
      <c r="M10" s="2">
        <v>0.9629389325783041</v>
      </c>
      <c r="N10" s="2">
        <v>0.93814270562151825</v>
      </c>
      <c r="O10" s="2">
        <v>0.94796642535460685</v>
      </c>
      <c r="Q10">
        <f t="shared" si="0"/>
        <v>0.60000000000000009</v>
      </c>
      <c r="R10" s="2">
        <f t="shared" si="1"/>
        <v>1.1584173751174551</v>
      </c>
      <c r="S10" s="2">
        <f t="shared" si="2"/>
        <v>1.1472026899957641</v>
      </c>
      <c r="T10" s="2">
        <f t="shared" si="3"/>
        <v>1.1715999275513476</v>
      </c>
      <c r="V10">
        <v>1.6</v>
      </c>
      <c r="W10">
        <v>1.2340933080446053</v>
      </c>
      <c r="X10">
        <v>1.2968395546514788</v>
      </c>
      <c r="Y10">
        <v>1.2942505274527687</v>
      </c>
    </row>
    <row r="11" spans="1:25" x14ac:dyDescent="0.25">
      <c r="A11" s="1" t="s">
        <v>7</v>
      </c>
      <c r="B11">
        <v>3.6</v>
      </c>
      <c r="C11">
        <v>3.8744634107623193</v>
      </c>
      <c r="D11">
        <v>1.0762398363228665</v>
      </c>
      <c r="G11">
        <v>1.6</v>
      </c>
      <c r="H11" s="2">
        <v>1.555987955945918</v>
      </c>
      <c r="I11" s="2">
        <v>0.97249247246619874</v>
      </c>
      <c r="L11">
        <v>1.4</v>
      </c>
      <c r="M11" s="2">
        <v>0.97529116046300524</v>
      </c>
      <c r="N11" s="2">
        <v>0.95639490744944078</v>
      </c>
      <c r="O11" s="2">
        <v>0.96391992100679158</v>
      </c>
      <c r="Q11">
        <f t="shared" si="0"/>
        <v>0.7</v>
      </c>
      <c r="R11" s="2">
        <f t="shared" si="1"/>
        <v>1.1732771288556647</v>
      </c>
      <c r="S11" s="2">
        <f t="shared" si="2"/>
        <v>1.16952229543518</v>
      </c>
      <c r="T11" s="2">
        <f t="shared" si="3"/>
        <v>1.191316991205051</v>
      </c>
      <c r="V11">
        <v>1.5</v>
      </c>
      <c r="W11">
        <v>1.2302868593217975</v>
      </c>
      <c r="X11">
        <v>1.2864196282022735</v>
      </c>
      <c r="Y11">
        <v>1.28620176057922</v>
      </c>
    </row>
    <row r="12" spans="1:25" x14ac:dyDescent="0.25">
      <c r="A12" s="1" t="s">
        <v>8</v>
      </c>
      <c r="B12">
        <v>3.4000000000000004</v>
      </c>
      <c r="C12">
        <v>3.6331642507920754</v>
      </c>
      <c r="D12">
        <v>1.0685777208211986</v>
      </c>
      <c r="G12">
        <v>1.7999999999999998</v>
      </c>
      <c r="H12" s="2">
        <v>1.7764493064589009</v>
      </c>
      <c r="I12" s="2">
        <v>0.98691628136605614</v>
      </c>
      <c r="L12">
        <v>1.6</v>
      </c>
      <c r="M12" s="2">
        <v>0.98513527132817769</v>
      </c>
      <c r="N12" s="2">
        <v>0.97249247241925862</v>
      </c>
      <c r="O12" s="2">
        <v>0.97752288565860268</v>
      </c>
      <c r="Q12">
        <f t="shared" si="0"/>
        <v>0.8</v>
      </c>
      <c r="R12" s="2">
        <f t="shared" si="1"/>
        <v>1.1851196130288457</v>
      </c>
      <c r="S12" s="2">
        <f t="shared" si="2"/>
        <v>1.1892071149462182</v>
      </c>
      <c r="T12" s="2">
        <f t="shared" si="3"/>
        <v>1.2081290132073954</v>
      </c>
      <c r="V12">
        <v>1.4</v>
      </c>
      <c r="W12">
        <v>1.2260657863405824</v>
      </c>
      <c r="X12">
        <v>1.2753731068583198</v>
      </c>
      <c r="Y12">
        <v>1.2776184349258406</v>
      </c>
    </row>
    <row r="13" spans="1:25" x14ac:dyDescent="0.25">
      <c r="A13" s="1" t="s">
        <v>9</v>
      </c>
      <c r="B13">
        <v>3.2</v>
      </c>
      <c r="C13">
        <v>3.3936337957856271</v>
      </c>
      <c r="D13">
        <v>1.0605105611830083</v>
      </c>
      <c r="G13">
        <v>2</v>
      </c>
      <c r="H13" s="2">
        <v>2.0000000000000511</v>
      </c>
      <c r="I13" s="2">
        <v>1.0000000000000255</v>
      </c>
      <c r="L13">
        <v>1.7999999999999998</v>
      </c>
      <c r="M13" s="2">
        <v>0.9932154155333871</v>
      </c>
      <c r="N13" s="2">
        <v>0.98691628134606979</v>
      </c>
      <c r="O13" s="2">
        <v>0.98941404834612312</v>
      </c>
      <c r="Q13">
        <f t="shared" si="0"/>
        <v>0.89999999999999991</v>
      </c>
      <c r="R13" s="2">
        <f t="shared" si="1"/>
        <v>1.194840041940892</v>
      </c>
      <c r="S13" s="2">
        <f t="shared" si="2"/>
        <v>1.2068451910104139</v>
      </c>
      <c r="T13" s="2">
        <f t="shared" si="3"/>
        <v>1.2228254043142732</v>
      </c>
      <c r="V13">
        <v>1.3</v>
      </c>
      <c r="W13">
        <v>1.2213494266480729</v>
      </c>
      <c r="X13">
        <v>1.2636132453346909</v>
      </c>
      <c r="Y13">
        <v>1.2684179224756276</v>
      </c>
    </row>
    <row r="14" spans="1:25" x14ac:dyDescent="0.25">
      <c r="A14" s="1" t="s">
        <v>10</v>
      </c>
      <c r="B14">
        <v>3</v>
      </c>
      <c r="C14">
        <v>3.1559685165259359</v>
      </c>
      <c r="D14">
        <v>1.0519895055086452</v>
      </c>
      <c r="G14">
        <v>2.2000000000000002</v>
      </c>
      <c r="H14" s="2">
        <v>2.2263670531089077</v>
      </c>
      <c r="I14" s="2">
        <v>1.0119850241404125</v>
      </c>
      <c r="L14">
        <v>2</v>
      </c>
      <c r="M14" s="2">
        <v>1.0000000000000548</v>
      </c>
      <c r="N14" s="2">
        <v>0.99999999999077172</v>
      </c>
      <c r="O14" s="2">
        <v>0.99999999999896017</v>
      </c>
      <c r="Q14">
        <f t="shared" si="0"/>
        <v>1</v>
      </c>
      <c r="R14" s="2">
        <f t="shared" si="1"/>
        <v>1.203001910012937</v>
      </c>
      <c r="S14" s="2">
        <f t="shared" si="2"/>
        <v>1.2228445449833321</v>
      </c>
      <c r="T14" s="2">
        <f t="shared" si="3"/>
        <v>1.235908673782268</v>
      </c>
      <c r="V14">
        <v>1.2</v>
      </c>
      <c r="W14">
        <v>1.2160333833656425</v>
      </c>
      <c r="X14">
        <v>1.2510334048569169</v>
      </c>
      <c r="Y14">
        <v>1.2584960330492334</v>
      </c>
    </row>
    <row r="15" spans="1:25" x14ac:dyDescent="0.25">
      <c r="A15" s="1" t="s">
        <v>11</v>
      </c>
      <c r="B15">
        <v>2.8</v>
      </c>
      <c r="C15">
        <v>2.9202769181275059</v>
      </c>
      <c r="D15">
        <v>1.042956042188395</v>
      </c>
      <c r="G15">
        <v>2.4</v>
      </c>
      <c r="H15" s="2">
        <v>2.4553245005291267</v>
      </c>
      <c r="I15" s="2">
        <v>1.0230518752204696</v>
      </c>
      <c r="L15">
        <v>2.2000000000000002</v>
      </c>
      <c r="M15" s="2">
        <v>1.0058003542893659</v>
      </c>
      <c r="N15" s="2">
        <v>1.0119850241358226</v>
      </c>
      <c r="O15" s="2">
        <v>1.0095556849311293</v>
      </c>
      <c r="Q15">
        <f t="shared" si="0"/>
        <v>1.1000000000000001</v>
      </c>
      <c r="R15" s="2">
        <f t="shared" si="1"/>
        <v>1.2099797473017295</v>
      </c>
      <c r="S15" s="2">
        <f t="shared" si="2"/>
        <v>1.2375003663807362</v>
      </c>
      <c r="T15" s="2">
        <f t="shared" si="3"/>
        <v>1.2477186276738785</v>
      </c>
      <c r="V15">
        <v>1.1000000000000001</v>
      </c>
      <c r="W15">
        <v>1.2099797473017295</v>
      </c>
      <c r="X15">
        <v>1.2375003663807362</v>
      </c>
      <c r="Y15">
        <v>1.2477186276738785</v>
      </c>
    </row>
    <row r="16" spans="1:25" x14ac:dyDescent="0.25">
      <c r="A16" s="1" t="s">
        <v>12</v>
      </c>
      <c r="B16">
        <v>2.6</v>
      </c>
      <c r="C16">
        <v>2.6866820082097096</v>
      </c>
      <c r="D16">
        <v>1.0333392339268113</v>
      </c>
      <c r="G16">
        <v>2.6</v>
      </c>
      <c r="H16" s="2">
        <v>2.6866820082097096</v>
      </c>
      <c r="I16" s="2">
        <v>1.0333392339268113</v>
      </c>
      <c r="L16">
        <v>2.4</v>
      </c>
      <c r="M16" s="2">
        <v>1.0108324627287018</v>
      </c>
      <c r="N16" s="2">
        <v>1.0230518752180591</v>
      </c>
      <c r="O16" s="2">
        <v>1.0182759128929264</v>
      </c>
      <c r="Q16">
        <f t="shared" si="0"/>
        <v>1.2</v>
      </c>
      <c r="R16" s="2">
        <f t="shared" si="1"/>
        <v>1.2160333833656425</v>
      </c>
      <c r="S16" s="2">
        <f t="shared" si="2"/>
        <v>1.2510334048569169</v>
      </c>
      <c r="T16" s="2">
        <f t="shared" si="3"/>
        <v>1.2584960330492334</v>
      </c>
      <c r="V16">
        <v>1</v>
      </c>
      <c r="W16">
        <v>1.203001910012937</v>
      </c>
      <c r="X16">
        <v>1.2228445449833321</v>
      </c>
      <c r="Y16">
        <v>1.235908673782268</v>
      </c>
    </row>
    <row r="17" spans="1:25" x14ac:dyDescent="0.25">
      <c r="A17" s="1" t="s">
        <v>13</v>
      </c>
      <c r="B17">
        <v>2.4</v>
      </c>
      <c r="C17">
        <v>2.4553245005291267</v>
      </c>
      <c r="D17">
        <v>1.0230518752204696</v>
      </c>
      <c r="G17">
        <v>2.8</v>
      </c>
      <c r="H17" s="2">
        <v>2.9202769181275059</v>
      </c>
      <c r="I17" s="2">
        <v>1.042956042188395</v>
      </c>
      <c r="L17">
        <v>2.6</v>
      </c>
      <c r="M17" s="2">
        <v>1.0152514443098477</v>
      </c>
      <c r="N17" s="2">
        <v>1.0333392339254812</v>
      </c>
      <c r="O17" s="2">
        <v>1.0263039247006434</v>
      </c>
      <c r="Q17">
        <f t="shared" si="0"/>
        <v>1.3</v>
      </c>
      <c r="R17" s="2">
        <f t="shared" si="1"/>
        <v>1.2213494266480729</v>
      </c>
      <c r="S17" s="2">
        <f t="shared" si="2"/>
        <v>1.2636132453346909</v>
      </c>
      <c r="T17" s="2">
        <f t="shared" si="3"/>
        <v>1.2684179224756276</v>
      </c>
      <c r="V17">
        <v>0.89999999999999991</v>
      </c>
      <c r="W17">
        <v>1.194840041940892</v>
      </c>
      <c r="X17">
        <v>1.2068451910104139</v>
      </c>
      <c r="Y17">
        <v>1.2228254043142732</v>
      </c>
    </row>
    <row r="18" spans="1:25" x14ac:dyDescent="0.25">
      <c r="A18" s="1" t="s">
        <v>14</v>
      </c>
      <c r="B18">
        <v>2.2000000000000002</v>
      </c>
      <c r="C18">
        <v>2.2263670531089077</v>
      </c>
      <c r="D18">
        <v>1.0119850241404125</v>
      </c>
      <c r="G18">
        <v>3</v>
      </c>
      <c r="H18" s="2">
        <v>3.1559685165259359</v>
      </c>
      <c r="I18" s="2">
        <v>1.0519895055086452</v>
      </c>
      <c r="L18">
        <v>2.8</v>
      </c>
      <c r="M18" s="2">
        <v>1.0191719365827645</v>
      </c>
      <c r="N18" s="2">
        <v>1.0429560421876309</v>
      </c>
      <c r="O18" s="2">
        <v>1.0337482550507548</v>
      </c>
      <c r="Q18">
        <f t="shared" si="0"/>
        <v>1.4</v>
      </c>
      <c r="R18" s="2">
        <f t="shared" si="1"/>
        <v>1.2260657863405824</v>
      </c>
      <c r="S18" s="2">
        <f t="shared" si="2"/>
        <v>1.2753731068583198</v>
      </c>
      <c r="T18" s="2">
        <f t="shared" si="3"/>
        <v>1.2776184349258406</v>
      </c>
      <c r="V18">
        <v>0.8</v>
      </c>
      <c r="W18">
        <v>1.1851196130288457</v>
      </c>
      <c r="X18">
        <v>1.1892071149462182</v>
      </c>
      <c r="Y18">
        <v>1.2081290132073954</v>
      </c>
    </row>
    <row r="19" spans="1:25" x14ac:dyDescent="0.25">
      <c r="A19" s="1" t="s">
        <v>15</v>
      </c>
      <c r="B19">
        <v>2</v>
      </c>
      <c r="C19">
        <v>2.0000000000000511</v>
      </c>
      <c r="D19">
        <v>1.0000000000000255</v>
      </c>
      <c r="G19">
        <v>3.2</v>
      </c>
      <c r="H19" s="2">
        <v>3.3936337957856271</v>
      </c>
      <c r="I19" s="2">
        <v>1.0605105611830083</v>
      </c>
      <c r="L19">
        <v>3</v>
      </c>
      <c r="M19" s="2">
        <v>1.0226807198574062</v>
      </c>
      <c r="N19" s="2">
        <v>1.0519895055081891</v>
      </c>
      <c r="O19" s="2">
        <v>1.0406932064338557</v>
      </c>
      <c r="Q19">
        <f t="shared" si="0"/>
        <v>1.5</v>
      </c>
      <c r="R19" s="2">
        <f t="shared" si="1"/>
        <v>1.2302868593217975</v>
      </c>
      <c r="S19" s="2">
        <f t="shared" si="2"/>
        <v>1.2864196282022735</v>
      </c>
      <c r="T19" s="2">
        <f t="shared" si="3"/>
        <v>1.28620176057922</v>
      </c>
      <c r="V19">
        <v>0.7</v>
      </c>
      <c r="W19">
        <v>1.1732771288556647</v>
      </c>
      <c r="X19">
        <v>1.16952229543518</v>
      </c>
      <c r="Y19">
        <v>1.191316991205051</v>
      </c>
    </row>
    <row r="20" spans="1:25" x14ac:dyDescent="0.25">
      <c r="A20" s="1" t="s">
        <v>16</v>
      </c>
      <c r="B20">
        <v>1.7999999999999998</v>
      </c>
      <c r="C20">
        <v>1.7764493064589009</v>
      </c>
      <c r="D20">
        <v>0.98691628136605614</v>
      </c>
      <c r="G20">
        <v>3.4000000000000004</v>
      </c>
      <c r="H20" s="2">
        <v>3.6331642507920754</v>
      </c>
      <c r="I20" s="2">
        <v>1.0685777208211986</v>
      </c>
      <c r="L20">
        <v>3.2</v>
      </c>
      <c r="M20" s="2">
        <v>1.025844845110347</v>
      </c>
      <c r="N20" s="2">
        <v>1.0605105611827281</v>
      </c>
      <c r="O20" s="2">
        <v>1.0472056349362859</v>
      </c>
      <c r="Q20">
        <f t="shared" si="0"/>
        <v>1.6</v>
      </c>
      <c r="R20" s="2">
        <f t="shared" si="1"/>
        <v>1.2340933080446053</v>
      </c>
      <c r="S20" s="2">
        <f t="shared" si="2"/>
        <v>1.2968395546514788</v>
      </c>
      <c r="T20" s="2">
        <f t="shared" si="3"/>
        <v>1.2942505274527687</v>
      </c>
      <c r="V20">
        <v>0.60000000000000009</v>
      </c>
      <c r="W20">
        <v>1.1584173751174551</v>
      </c>
      <c r="X20">
        <v>1.1472026899957641</v>
      </c>
      <c r="Y20">
        <v>1.1715999275513476</v>
      </c>
    </row>
    <row r="21" spans="1:25" x14ac:dyDescent="0.25">
      <c r="A21" s="1" t="s">
        <v>17</v>
      </c>
      <c r="B21">
        <v>1.6</v>
      </c>
      <c r="C21">
        <v>1.555987955945918</v>
      </c>
      <c r="D21">
        <v>0.97249247246619874</v>
      </c>
      <c r="G21">
        <v>3.6</v>
      </c>
      <c r="H21" s="2">
        <v>3.8744634107623193</v>
      </c>
      <c r="I21" s="2">
        <v>1.0762398363228665</v>
      </c>
      <c r="L21">
        <v>3.4000000000000004</v>
      </c>
      <c r="M21" s="2">
        <v>1.0287170421394576</v>
      </c>
      <c r="N21" s="2">
        <v>1.0685777208210212</v>
      </c>
      <c r="O21" s="2">
        <v>1.0533395054324395</v>
      </c>
      <c r="Q21">
        <f t="shared" si="0"/>
        <v>1.7000000000000002</v>
      </c>
      <c r="R21" s="2">
        <f t="shared" si="1"/>
        <v>1.2375485665565586</v>
      </c>
      <c r="S21" s="2">
        <f t="shared" si="2"/>
        <v>1.3067044368087664</v>
      </c>
      <c r="T21" s="2">
        <f t="shared" si="3"/>
        <v>1.3018314312028298</v>
      </c>
      <c r="V21">
        <v>0.5</v>
      </c>
      <c r="W21">
        <v>1.1390126080752547</v>
      </c>
      <c r="X21">
        <v>1.1213533919708401</v>
      </c>
      <c r="Y21">
        <v>1.1476332004371979</v>
      </c>
    </row>
    <row r="22" spans="1:25" x14ac:dyDescent="0.25">
      <c r="A22" s="1" t="s">
        <v>18</v>
      </c>
      <c r="B22">
        <v>1.4</v>
      </c>
      <c r="C22">
        <v>1.3389528706005458</v>
      </c>
      <c r="D22">
        <v>0.95639490757181844</v>
      </c>
      <c r="G22">
        <v>3.8</v>
      </c>
      <c r="H22" s="2">
        <v>4.1174449058890445</v>
      </c>
      <c r="I22" s="2">
        <v>1.083538133128696</v>
      </c>
      <c r="L22">
        <v>3.6</v>
      </c>
      <c r="M22" s="2">
        <v>1.0313394212745948</v>
      </c>
      <c r="N22" s="2">
        <v>1.076239836322751</v>
      </c>
      <c r="O22" s="2">
        <v>1.0591390433397017</v>
      </c>
      <c r="Q22">
        <f t="shared" si="0"/>
        <v>1.8</v>
      </c>
      <c r="R22" s="2">
        <f t="shared" si="1"/>
        <v>1.2407032936649065</v>
      </c>
      <c r="S22" s="2">
        <f t="shared" si="2"/>
        <v>1.3160740129531754</v>
      </c>
      <c r="T22" s="2">
        <f t="shared" si="3"/>
        <v>1.3089991304063517</v>
      </c>
      <c r="V22">
        <v>0.39999999999999991</v>
      </c>
      <c r="W22">
        <v>1.1121850553494403</v>
      </c>
      <c r="X22">
        <v>1.0905077326659396</v>
      </c>
      <c r="Y22">
        <v>1.1168515569306323</v>
      </c>
    </row>
    <row r="23" spans="1:25" x14ac:dyDescent="0.25">
      <c r="A23" s="1" t="s">
        <v>19</v>
      </c>
      <c r="B23">
        <v>1.2000000000000002</v>
      </c>
      <c r="C23">
        <v>1.1257712471834422</v>
      </c>
      <c r="D23">
        <v>0.93814270598620175</v>
      </c>
      <c r="G23">
        <v>4</v>
      </c>
      <c r="H23" s="2">
        <v>4.3620309306610308</v>
      </c>
      <c r="I23" s="2">
        <v>1.0905077326652577</v>
      </c>
      <c r="L23">
        <v>3.8</v>
      </c>
      <c r="M23" s="2">
        <v>1.0337460701122378</v>
      </c>
      <c r="N23" s="2">
        <v>1.0835381331286189</v>
      </c>
      <c r="O23" s="2">
        <v>1.064640972948937</v>
      </c>
      <c r="Q23">
        <f t="shared" si="0"/>
        <v>1.9</v>
      </c>
      <c r="R23" s="2">
        <f t="shared" si="1"/>
        <v>1.2435984968133214</v>
      </c>
      <c r="S23" s="2">
        <f t="shared" si="2"/>
        <v>1.3249986953899826</v>
      </c>
      <c r="T23" s="2">
        <f t="shared" si="3"/>
        <v>1.3157990129329522</v>
      </c>
      <c r="V23">
        <v>0.29999999999999982</v>
      </c>
      <c r="W23">
        <v>1.0716610399520627</v>
      </c>
      <c r="X23">
        <v>1.051989505509298</v>
      </c>
      <c r="Y23">
        <v>1.0734549641532645</v>
      </c>
    </row>
    <row r="24" spans="1:25" x14ac:dyDescent="0.25">
      <c r="A24" s="1" t="s">
        <v>20</v>
      </c>
      <c r="B24">
        <v>1</v>
      </c>
      <c r="C24">
        <v>0.91700404320769258</v>
      </c>
      <c r="D24">
        <v>0.91700404320769258</v>
      </c>
      <c r="G24">
        <v>4.2</v>
      </c>
      <c r="H24" s="2">
        <v>4.6081510065738858</v>
      </c>
      <c r="I24" s="2">
        <v>1.0971788110890204</v>
      </c>
      <c r="L24">
        <v>4</v>
      </c>
      <c r="M24" s="2">
        <v>1.0359649148032779</v>
      </c>
      <c r="N24" s="2">
        <v>1.0905077326652062</v>
      </c>
      <c r="O24" s="2">
        <v>1.0698761435429212</v>
      </c>
      <c r="Q24">
        <f t="shared" si="0"/>
        <v>2</v>
      </c>
      <c r="R24" s="2">
        <f t="shared" si="1"/>
        <v>1.2462677712146646</v>
      </c>
      <c r="S24" s="2">
        <f t="shared" si="2"/>
        <v>1.3335214321640954</v>
      </c>
      <c r="T24" s="2">
        <f t="shared" si="3"/>
        <v>1.3222692056787939</v>
      </c>
      <c r="V24">
        <v>0.19999999999999973</v>
      </c>
      <c r="W24">
        <v>1.0000000000000004</v>
      </c>
      <c r="X24">
        <v>0.99999999999999989</v>
      </c>
      <c r="Y24">
        <v>1.0000000000000002</v>
      </c>
    </row>
    <row r="25" spans="1:25" x14ac:dyDescent="0.25">
      <c r="A25" s="1" t="s">
        <v>21</v>
      </c>
      <c r="B25">
        <v>0.79999999999999982</v>
      </c>
      <c r="C25">
        <v>0.71342362339926713</v>
      </c>
      <c r="D25">
        <v>0.8917795292490841</v>
      </c>
      <c r="G25">
        <v>4.4000000000000004</v>
      </c>
      <c r="H25" s="2">
        <v>4.8557409743327913</v>
      </c>
      <c r="I25" s="2">
        <v>1.1035774941665435</v>
      </c>
      <c r="M25" s="2"/>
      <c r="N25" s="2"/>
      <c r="O25" s="2"/>
      <c r="R25" s="2"/>
      <c r="S25" s="2"/>
      <c r="T25" s="2"/>
    </row>
    <row r="26" spans="1:25" x14ac:dyDescent="0.25">
      <c r="A26" s="1" t="s">
        <v>22</v>
      </c>
      <c r="B26">
        <v>0.59999999999999964</v>
      </c>
      <c r="C26">
        <v>0.51616839271953452</v>
      </c>
      <c r="D26">
        <v>0.86028065453255809</v>
      </c>
      <c r="G26">
        <v>4.5999999999999996</v>
      </c>
      <c r="H26" s="2">
        <v>5.1047421644237003</v>
      </c>
      <c r="I26" s="2">
        <v>1.1097265574834132</v>
      </c>
      <c r="M26" s="2"/>
      <c r="N26" s="2"/>
      <c r="O26" s="2"/>
      <c r="R26" s="2"/>
      <c r="S26" s="2"/>
      <c r="T26" s="2"/>
    </row>
    <row r="27" spans="1:25" x14ac:dyDescent="0.25">
      <c r="A27" s="1" t="s">
        <v>23</v>
      </c>
      <c r="B27">
        <v>0.39999999999999947</v>
      </c>
      <c r="C27">
        <v>0.32710617315536711</v>
      </c>
      <c r="D27">
        <v>0.81776543288841885</v>
      </c>
      <c r="G27">
        <v>4.8</v>
      </c>
      <c r="H27" s="2">
        <v>5.3551007080589139</v>
      </c>
      <c r="I27" s="2">
        <v>1.1156459808456072</v>
      </c>
      <c r="M27" s="2"/>
      <c r="N27" s="2"/>
      <c r="O27" s="2"/>
      <c r="R27" s="2"/>
      <c r="S27" s="2"/>
      <c r="T27" s="2"/>
    </row>
    <row r="28" spans="1:25" x14ac:dyDescent="0.25">
      <c r="A28" s="1" t="s">
        <v>24</v>
      </c>
      <c r="B28">
        <v>0.20000000000000018</v>
      </c>
      <c r="C28">
        <v>0.14997884186652613</v>
      </c>
      <c r="D28">
        <v>0.74989420933262996</v>
      </c>
      <c r="G28">
        <v>5</v>
      </c>
      <c r="H28" s="2">
        <v>5.6067669598507495</v>
      </c>
      <c r="I28" s="2">
        <v>1.1213533919701499</v>
      </c>
      <c r="M28" s="2"/>
      <c r="N28" s="2"/>
      <c r="O28" s="2"/>
      <c r="R28" s="2"/>
      <c r="S28" s="2"/>
      <c r="T28" s="2"/>
    </row>
    <row r="29" spans="1:25" x14ac:dyDescent="0.25">
      <c r="M29" s="2"/>
      <c r="N29" s="2"/>
      <c r="O29" s="2"/>
      <c r="R29" s="2"/>
      <c r="S29" s="2"/>
      <c r="T29" s="2"/>
    </row>
  </sheetData>
  <sortState xmlns:xlrd2="http://schemas.microsoft.com/office/spreadsheetml/2017/richdata2" ref="V7:Y23">
    <sortCondition descending="1" ref="V6:V23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SHEET2</vt:lpstr>
      <vt:lpstr>SHEET3</vt:lpstr>
      <vt:lpstr>SHEET3b</vt:lpstr>
      <vt:lpstr>Sheet4</vt:lpstr>
      <vt:lpstr>Sheet4 (2)</vt:lpstr>
      <vt:lpstr>Sheet4 (3)</vt:lpstr>
      <vt:lpstr>Sheet4 (4)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James R Markusen</cp:lastModifiedBy>
  <cp:lastPrinted>2023-02-20T18:55:06Z</cp:lastPrinted>
  <dcterms:created xsi:type="dcterms:W3CDTF">2023-01-08T20:16:01Z</dcterms:created>
  <dcterms:modified xsi:type="dcterms:W3CDTF">2023-10-16T15:50:49Z</dcterms:modified>
</cp:coreProperties>
</file>