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im\RESEARCH\JGEA\Cournot and Bertrand\Data archiv 2\trade model\"/>
    </mc:Choice>
  </mc:AlternateContent>
  <xr:revisionPtr revIDLastSave="0" documentId="13_ncr:1_{1237A010-30FB-4718-A985-F70D7A714A92}" xr6:coauthVersionLast="47" xr6:coauthVersionMax="47" xr10:uidLastSave="{00000000-0000-0000-0000-000000000000}"/>
  <bookViews>
    <workbookView xWindow="30270" yWindow="1425" windowWidth="21600" windowHeight="13620" activeTab="3" xr2:uid="{380AB5EE-EC20-4295-BB68-349E85A3A3C5}"/>
  </bookViews>
  <sheets>
    <sheet name="SHEET1" sheetId="1" r:id="rId1"/>
    <sheet name="SHEET2" sheetId="2" r:id="rId2"/>
    <sheet name="SHEET2 (2)" sheetId="3" r:id="rId3"/>
    <sheet name="Figure 8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4" i="1" l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E112" i="3"/>
  <c r="E111" i="3"/>
  <c r="E110" i="3"/>
  <c r="E109" i="3"/>
  <c r="E108" i="3"/>
  <c r="E107" i="3"/>
  <c r="E106" i="3"/>
  <c r="F106" i="3" s="1"/>
  <c r="E105" i="3"/>
  <c r="E104" i="3"/>
  <c r="E103" i="3"/>
  <c r="E102" i="3"/>
  <c r="E101" i="3"/>
  <c r="E100" i="3"/>
  <c r="E99" i="3"/>
  <c r="E98" i="3"/>
  <c r="F98" i="3" s="1"/>
  <c r="E97" i="3"/>
  <c r="F97" i="3" s="1"/>
  <c r="E96" i="3"/>
  <c r="E95" i="3"/>
  <c r="E94" i="3"/>
  <c r="E93" i="3"/>
  <c r="E92" i="3"/>
  <c r="E91" i="3"/>
  <c r="E90" i="3"/>
  <c r="F90" i="3" s="1"/>
  <c r="E89" i="3"/>
  <c r="F89" i="3" s="1"/>
  <c r="E88" i="3"/>
  <c r="F111" i="3"/>
  <c r="F108" i="3"/>
  <c r="F103" i="3"/>
  <c r="F100" i="3"/>
  <c r="F95" i="3"/>
  <c r="F92" i="3"/>
  <c r="F88" i="3"/>
  <c r="F112" i="3"/>
  <c r="F110" i="3"/>
  <c r="F109" i="3"/>
  <c r="F107" i="3"/>
  <c r="F105" i="3"/>
  <c r="F104" i="3"/>
  <c r="F102" i="3"/>
  <c r="F101" i="3"/>
  <c r="F99" i="3"/>
  <c r="F96" i="3"/>
  <c r="F94" i="3"/>
  <c r="F93" i="3"/>
  <c r="F91" i="3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I28" i="1"/>
  <c r="K28" i="1" s="1"/>
  <c r="I27" i="1"/>
  <c r="I26" i="1"/>
  <c r="K26" i="1" s="1"/>
  <c r="I25" i="1"/>
  <c r="I24" i="1"/>
  <c r="I23" i="1"/>
  <c r="I22" i="1"/>
  <c r="I21" i="1"/>
  <c r="I20" i="1"/>
  <c r="K20" i="1" s="1"/>
  <c r="I19" i="1"/>
  <c r="K19" i="1" s="1"/>
  <c r="I18" i="1"/>
  <c r="K18" i="1" s="1"/>
  <c r="I17" i="1"/>
  <c r="I16" i="1"/>
  <c r="I15" i="1"/>
  <c r="I14" i="1"/>
  <c r="I13" i="1"/>
  <c r="K13" i="1" s="1"/>
  <c r="I12" i="1"/>
  <c r="K12" i="1" s="1"/>
  <c r="I11" i="1"/>
  <c r="K11" i="1" s="1"/>
  <c r="I10" i="1"/>
  <c r="K10" i="1" s="1"/>
  <c r="I9" i="1"/>
  <c r="I8" i="1"/>
  <c r="I7" i="1"/>
  <c r="I6" i="1"/>
  <c r="I5" i="1"/>
  <c r="I4" i="1"/>
  <c r="K27" i="1"/>
  <c r="K25" i="1"/>
  <c r="K24" i="1"/>
  <c r="K22" i="1"/>
  <c r="K21" i="1"/>
  <c r="K17" i="1"/>
  <c r="K15" i="1"/>
  <c r="K14" i="1"/>
  <c r="K9" i="1"/>
  <c r="K8" i="1"/>
  <c r="K6" i="1"/>
  <c r="K5" i="1"/>
  <c r="K4" i="1"/>
  <c r="K23" i="1"/>
  <c r="K16" i="1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K7" i="1"/>
</calcChain>
</file>

<file path=xl/sharedStrings.xml><?xml version="1.0" encoding="utf-8"?>
<sst xmlns="http://schemas.openxmlformats.org/spreadsheetml/2006/main" count="288" uniqueCount="46">
  <si>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</si>
  <si>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</si>
  <si>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</si>
  <si>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</si>
  <si>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</si>
  <si>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</si>
  <si>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</si>
  <si>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</si>
  <si>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</si>
  <si>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</si>
  <si>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</si>
  <si>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</si>
  <si>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</t>
  </si>
  <si>
    <t>J14</t>
  </si>
  <si>
    <t>J15</t>
  </si>
  <si>
    <t>J16</t>
  </si>
  <si>
    <t>J17</t>
  </si>
  <si>
    <t>J18</t>
  </si>
  <si>
    <t>J19</t>
  </si>
  <si>
    <t>J20</t>
  </si>
  <si>
    <t>J21</t>
  </si>
  <si>
    <t>J22</t>
  </si>
  <si>
    <t>J23</t>
  </si>
  <si>
    <t>J24</t>
  </si>
  <si>
    <t>J25</t>
  </si>
  <si>
    <t>TCOST</t>
  </si>
  <si>
    <t>WELFCAP</t>
  </si>
  <si>
    <t>FIRM NUMBER</t>
  </si>
  <si>
    <t>DOMESTIC SALES</t>
  </si>
  <si>
    <t>EXPORT SALES</t>
  </si>
  <si>
    <t>DOMETIC MARKUP</t>
  </si>
  <si>
    <t>EXPORT MARKUP</t>
  </si>
  <si>
    <t>PROFSRH</t>
  </si>
  <si>
    <t>Figure 8:  Two-country trade:  Bertrand competition, identical countries</t>
  </si>
  <si>
    <t>LGMC</t>
  </si>
  <si>
    <t>Green dot-dash lines:  large group monopolistic competition: Calibration 1</t>
  </si>
  <si>
    <t>DOMESTIC</t>
  </si>
  <si>
    <t>EXPORT</t>
  </si>
  <si>
    <t>LGMC TOTAL</t>
  </si>
  <si>
    <t>FIRM NUMBER SGB</t>
  </si>
  <si>
    <t>FIRM NUMBER LGMC</t>
  </si>
  <si>
    <t>BERETRAND</t>
  </si>
  <si>
    <t>SGB</t>
  </si>
  <si>
    <t>SGB TOTAL</t>
  </si>
  <si>
    <t>Welfare  Figure 8a</t>
  </si>
  <si>
    <t>Data for SGB added here from file SGB-trade.xlsx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</si>
</sst>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quotePrefix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Output</a:t>
            </a:r>
            <a:r>
              <a:rPr lang="en-US" sz="1800" baseline="0"/>
              <a:t> per firm, domestic sales, export sales</a:t>
            </a:r>
          </a:p>
        </c:rich>
      </c:tx>
      <c:layout>
        <c:manualLayout>
          <c:xMode val="edge"/>
          <c:yMode val="edge"/>
          <c:x val="0.17556933508311462"/>
          <c:y val="2.5487850247841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'SHEET2 (2)'!$C$31</c:f>
              <c:strCache>
                <c:ptCount val="1"/>
                <c:pt idx="0">
                  <c:v>DOMESTIC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'SHEET2 (2)'!$B$32:$B$56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(2)'!$C$32:$C$56</c:f>
              <c:numCache>
                <c:formatCode>General</c:formatCode>
                <c:ptCount val="25"/>
                <c:pt idx="0">
                  <c:v>30.832986719525039</c:v>
                </c:pt>
                <c:pt idx="1">
                  <c:v>30.778169340372799</c:v>
                </c:pt>
                <c:pt idx="2">
                  <c:v>30.715742744794959</c:v>
                </c:pt>
                <c:pt idx="3">
                  <c:v>30.644492172234965</c:v>
                </c:pt>
                <c:pt idx="4">
                  <c:v>30.562985723757656</c:v>
                </c:pt>
                <c:pt idx="5">
                  <c:v>30.46953479701374</c:v>
                </c:pt>
                <c:pt idx="6">
                  <c:v>30.362145737728646</c:v>
                </c:pt>
                <c:pt idx="7">
                  <c:v>30.238462751947083</c:v>
                </c:pt>
                <c:pt idx="8">
                  <c:v>30.095700999726425</c:v>
                </c:pt>
                <c:pt idx="9">
                  <c:v>29.93056882805282</c:v>
                </c:pt>
                <c:pt idx="10">
                  <c:v>29.739178491791208</c:v>
                </c:pt>
                <c:pt idx="11">
                  <c:v>29.516945880315525</c:v>
                </c:pt>
                <c:pt idx="12">
                  <c:v>29.258480169738341</c:v>
                </c:pt>
                <c:pt idx="13">
                  <c:v>28.957466108275572</c:v>
                </c:pt>
                <c:pt idx="14">
                  <c:v>28.606549629846935</c:v>
                </c:pt>
                <c:pt idx="15">
                  <c:v>28.197234265156194</c:v>
                </c:pt>
                <c:pt idx="16">
                  <c:v>27.719789480728913</c:v>
                </c:pt>
                <c:pt idx="17">
                  <c:v>27.163266013054781</c:v>
                </c:pt>
                <c:pt idx="18">
                  <c:v>26.515536904813359</c:v>
                </c:pt>
                <c:pt idx="19">
                  <c:v>25.763537528368765</c:v>
                </c:pt>
                <c:pt idx="20">
                  <c:v>24.893699964563904</c:v>
                </c:pt>
                <c:pt idx="21">
                  <c:v>23.892688531443749</c:v>
                </c:pt>
                <c:pt idx="22">
                  <c:v>22.748524504043026</c:v>
                </c:pt>
                <c:pt idx="23">
                  <c:v>21.452183401850803</c:v>
                </c:pt>
                <c:pt idx="24">
                  <c:v>20.003671689395144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3E-4165-A905-F3DE5D81907F}"/>
            </c:ext>
          </c:extLst>
        </c:ser>
        <c:ser>
          <c:idx val="1"/>
          <c:order val="1"/>
          <c:tx>
            <c:strRef>
              <c:f>'SHEET2 (2)'!$D$31</c:f>
              <c:strCache>
                <c:ptCount val="1"/>
                <c:pt idx="0">
                  <c:v>EXPORT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'SHEET2 (2)'!$B$32:$B$56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(2)'!$D$32:$D$56</c:f>
              <c:numCache>
                <c:formatCode>General</c:formatCode>
                <c:ptCount val="25"/>
                <c:pt idx="0">
                  <c:v>1.436835607394098</c:v>
                </c:pt>
                <c:pt idx="1">
                  <c:v>1.5980082018665855</c:v>
                </c:pt>
                <c:pt idx="2">
                  <c:v>1.7801098391158243</c:v>
                </c:pt>
                <c:pt idx="3">
                  <c:v>1.9860987577212241</c:v>
                </c:pt>
                <c:pt idx="4">
                  <c:v>2.2193517029811733</c:v>
                </c:pt>
                <c:pt idx="5">
                  <c:v>2.4837059865667483</c:v>
                </c:pt>
                <c:pt idx="6">
                  <c:v>2.7835015719494725</c:v>
                </c:pt>
                <c:pt idx="7">
                  <c:v>3.1236160794325403</c:v>
                </c:pt>
                <c:pt idx="8">
                  <c:v>3.5094862953318038</c:v>
                </c:pt>
                <c:pt idx="9">
                  <c:v>3.9471072852671685</c:v>
                </c:pt>
                <c:pt idx="10">
                  <c:v>4.4429972228762447</c:v>
                </c:pt>
                <c:pt idx="11">
                  <c:v>5.0041123295887244</c:v>
                </c:pt>
                <c:pt idx="12">
                  <c:v>5.637693647487116</c:v>
                </c:pt>
                <c:pt idx="13">
                  <c:v>6.3510257526634959</c:v>
                </c:pt>
                <c:pt idx="14">
                  <c:v>7.1510821345085658</c:v>
                </c:pt>
                <c:pt idx="15">
                  <c:v>8.0440434962143428</c:v>
                </c:pt>
                <c:pt idx="16">
                  <c:v>9.034704075040251</c:v>
                </c:pt>
                <c:pt idx="17">
                  <c:v>10.125693436508421</c:v>
                </c:pt>
                <c:pt idx="18">
                  <c:v>11.316698962268939</c:v>
                </c:pt>
                <c:pt idx="19">
                  <c:v>12.603614828336735</c:v>
                </c:pt>
                <c:pt idx="20">
                  <c:v>13.97781495648176</c:v>
                </c:pt>
                <c:pt idx="21">
                  <c:v>15.425656227721444</c:v>
                </c:pt>
                <c:pt idx="22">
                  <c:v>16.928357217473256</c:v>
                </c:pt>
                <c:pt idx="23">
                  <c:v>18.462368646882616</c:v>
                </c:pt>
                <c:pt idx="24">
                  <c:v>19.996327794966305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93E-4165-A905-F3DE5D81907F}"/>
            </c:ext>
          </c:extLst>
        </c:ser>
        <c:ser>
          <c:idx val="2"/>
          <c:order val="2"/>
          <c:tx>
            <c:strRef>
              <c:f>'SHEET2 (2)'!$E$31</c:f>
              <c:strCache>
                <c:ptCount val="1"/>
                <c:pt idx="0">
                  <c:v>SGB TOTAL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'SHEET2 (2)'!$B$32:$B$56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(2)'!$E$32:$E$56</c:f>
              <c:numCache>
                <c:formatCode>General</c:formatCode>
                <c:ptCount val="25"/>
                <c:pt idx="0">
                  <c:v>32.26982232691914</c:v>
                </c:pt>
                <c:pt idx="1">
                  <c:v>32.376177542239382</c:v>
                </c:pt>
                <c:pt idx="2">
                  <c:v>32.495852583910782</c:v>
                </c:pt>
                <c:pt idx="3">
                  <c:v>32.630590929956192</c:v>
                </c:pt>
                <c:pt idx="4">
                  <c:v>32.782337426738827</c:v>
                </c:pt>
                <c:pt idx="5">
                  <c:v>32.95324078358049</c:v>
                </c:pt>
                <c:pt idx="6">
                  <c:v>33.145647309678118</c:v>
                </c:pt>
                <c:pt idx="7">
                  <c:v>33.36207883137962</c:v>
                </c:pt>
                <c:pt idx="8">
                  <c:v>33.605187295058229</c:v>
                </c:pt>
                <c:pt idx="9">
                  <c:v>33.877676113319986</c:v>
                </c:pt>
                <c:pt idx="10">
                  <c:v>34.182175714667451</c:v>
                </c:pt>
                <c:pt idx="11">
                  <c:v>34.521058209904247</c:v>
                </c:pt>
                <c:pt idx="12">
                  <c:v>34.89617381722546</c:v>
                </c:pt>
                <c:pt idx="13">
                  <c:v>35.308491860939071</c:v>
                </c:pt>
                <c:pt idx="14">
                  <c:v>35.757631764355502</c:v>
                </c:pt>
                <c:pt idx="15">
                  <c:v>36.24127776137054</c:v>
                </c:pt>
                <c:pt idx="16">
                  <c:v>36.754493555769166</c:v>
                </c:pt>
                <c:pt idx="17">
                  <c:v>37.288959449563201</c:v>
                </c:pt>
                <c:pt idx="18">
                  <c:v>37.832235867082296</c:v>
                </c:pt>
                <c:pt idx="19">
                  <c:v>38.367152356705503</c:v>
                </c:pt>
                <c:pt idx="20">
                  <c:v>38.871514921045666</c:v>
                </c:pt>
                <c:pt idx="21">
                  <c:v>39.318344759165193</c:v>
                </c:pt>
                <c:pt idx="22">
                  <c:v>39.676881721516281</c:v>
                </c:pt>
                <c:pt idx="23">
                  <c:v>39.91455204873342</c:v>
                </c:pt>
                <c:pt idx="24">
                  <c:v>39.999999484361453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93E-4165-A905-F3DE5D81907F}"/>
            </c:ext>
          </c:extLst>
        </c:ser>
        <c:ser>
          <c:idx val="3"/>
          <c:order val="3"/>
          <c:tx>
            <c:strRef>
              <c:f>'SHEET2 (2)'!$F$31</c:f>
              <c:strCache>
                <c:ptCount val="1"/>
                <c:pt idx="0">
                  <c:v>LGMC TOTAL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'SHEET2 (2)'!$B$32:$B$56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(2)'!$F$32:$F$56</c:f>
              <c:numCache>
                <c:formatCode>General</c:formatCode>
                <c:ptCount val="25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A4B-4605-80E2-B42B83DBC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81696"/>
        <c:axId val="2019821632"/>
      </c:scatterChart>
      <c:valAx>
        <c:axId val="1658881696"/>
        <c:scaling>
          <c:orientation val="maxMin"/>
          <c:max val="2"/>
          <c:min val="1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821632"/>
        <c:crosses val="autoZero"/>
        <c:crossBetween val="midCat"/>
      </c:valAx>
      <c:valAx>
        <c:axId val="2019821632"/>
        <c:scaling>
          <c:orientation val="minMax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8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Markup</a:t>
            </a:r>
            <a:r>
              <a:rPr lang="en-US" sz="1800" baseline="0"/>
              <a:t> on domestic sales, export sale</a:t>
            </a:r>
            <a:endParaRPr lang="en-US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6888888888888888E-2"/>
          <c:y val="0.20700925916402363"/>
          <c:w val="0.87755796150481191"/>
          <c:h val="0.6462017960405026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'SHEET2 (2)'!$O$31</c:f>
              <c:strCache>
                <c:ptCount val="1"/>
                <c:pt idx="0">
                  <c:v>DOMESTIC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'SHEET2 (2)'!$N$32:$N$56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(2)'!$O$32:$O$56</c:f>
              <c:numCache>
                <c:formatCode>General</c:formatCode>
                <c:ptCount val="25"/>
                <c:pt idx="0">
                  <c:v>0.23979708393434612</c:v>
                </c:pt>
                <c:pt idx="1">
                  <c:v>0.23953313313893632</c:v>
                </c:pt>
                <c:pt idx="2">
                  <c:v>0.23923365330746243</c:v>
                </c:pt>
                <c:pt idx="3">
                  <c:v>0.23889327316299516</c:v>
                </c:pt>
                <c:pt idx="4">
                  <c:v>0.23850575199381707</c:v>
                </c:pt>
                <c:pt idx="5">
                  <c:v>0.23806384983875281</c:v>
                </c:pt>
                <c:pt idx="6">
                  <c:v>0.23755917840803289</c:v>
                </c:pt>
                <c:pt idx="7">
                  <c:v>0.23698203910205948</c:v>
                </c:pt>
                <c:pt idx="8">
                  <c:v>0.23632125239023313</c:v>
                </c:pt>
                <c:pt idx="9">
                  <c:v>0.23556398616555732</c:v>
                </c:pt>
                <c:pt idx="10">
                  <c:v>0.23469559553898134</c:v>
                </c:pt>
                <c:pt idx="11">
                  <c:v>0.23369949389108127</c:v>
                </c:pt>
                <c:pt idx="12">
                  <c:v>0.23255708273120554</c:v>
                </c:pt>
                <c:pt idx="13">
                  <c:v>0.23124777762868134</c:v>
                </c:pt>
                <c:pt idx="14">
                  <c:v>0.22974918917036213</c:v>
                </c:pt>
                <c:pt idx="15">
                  <c:v>0.22803751767593824</c:v>
                </c:pt>
                <c:pt idx="16">
                  <c:v>0.22608819762457616</c:v>
                </c:pt>
                <c:pt idx="17">
                  <c:v>0.2238770210206488</c:v>
                </c:pt>
                <c:pt idx="18">
                  <c:v>0.22138155303032295</c:v>
                </c:pt>
                <c:pt idx="19">
                  <c:v>0.21858315061128866</c:v>
                </c:pt>
                <c:pt idx="20">
                  <c:v>0.21546942844014344</c:v>
                </c:pt>
                <c:pt idx="21">
                  <c:v>0.21203715194009637</c:v>
                </c:pt>
                <c:pt idx="22">
                  <c:v>0.20829537904963383</c:v>
                </c:pt>
                <c:pt idx="23">
                  <c:v>0.20426855863905516</c:v>
                </c:pt>
                <c:pt idx="24">
                  <c:v>0.20001049126367665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2C8-4AAE-8355-C0D9DA4B7700}"/>
            </c:ext>
          </c:extLst>
        </c:ser>
        <c:ser>
          <c:idx val="1"/>
          <c:order val="1"/>
          <c:tx>
            <c:strRef>
              <c:f>'SHEET2 (2)'!$P$31</c:f>
              <c:strCache>
                <c:ptCount val="1"/>
                <c:pt idx="0">
                  <c:v>EXPORT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'SHEET2 (2)'!$N$32:$N$56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(2)'!$P$32:$P$56</c:f>
              <c:numCache>
                <c:formatCode>General</c:formatCode>
                <c:ptCount val="25"/>
                <c:pt idx="0">
                  <c:v>0.16020291531263353</c:v>
                </c:pt>
                <c:pt idx="1">
                  <c:v>0.16046686686106501</c:v>
                </c:pt>
                <c:pt idx="2">
                  <c:v>0.16076634669253681</c:v>
                </c:pt>
                <c:pt idx="3">
                  <c:v>0.16110672683708471</c:v>
                </c:pt>
                <c:pt idx="4">
                  <c:v>0.161494248006185</c:v>
                </c:pt>
                <c:pt idx="5">
                  <c:v>0.16193615016124518</c:v>
                </c:pt>
                <c:pt idx="6">
                  <c:v>0.16244082159239984</c:v>
                </c:pt>
                <c:pt idx="7">
                  <c:v>0.16301796089794127</c:v>
                </c:pt>
                <c:pt idx="8">
                  <c:v>0.16367874760975626</c:v>
                </c:pt>
                <c:pt idx="9">
                  <c:v>0.16443601383692902</c:v>
                </c:pt>
                <c:pt idx="10">
                  <c:v>0.16530440446099406</c:v>
                </c:pt>
                <c:pt idx="11">
                  <c:v>0.16630050610886762</c:v>
                </c:pt>
                <c:pt idx="12">
                  <c:v>0.16744291728428767</c:v>
                </c:pt>
                <c:pt idx="13">
                  <c:v>0.16875222237111631</c:v>
                </c:pt>
                <c:pt idx="14">
                  <c:v>0.17025081082940866</c:v>
                </c:pt>
                <c:pt idx="15">
                  <c:v>0.17196248243455842</c:v>
                </c:pt>
                <c:pt idx="16">
                  <c:v>0.17391180237430989</c:v>
                </c:pt>
                <c:pt idx="17">
                  <c:v>0.17612297897842585</c:v>
                </c:pt>
                <c:pt idx="18">
                  <c:v>0.17861844696984894</c:v>
                </c:pt>
                <c:pt idx="19">
                  <c:v>0.18141684938452871</c:v>
                </c:pt>
                <c:pt idx="20">
                  <c:v>0.1845305715567048</c:v>
                </c:pt>
                <c:pt idx="21">
                  <c:v>0.18796284805250962</c:v>
                </c:pt>
                <c:pt idx="22">
                  <c:v>0.19170462094170546</c:v>
                </c:pt>
                <c:pt idx="23">
                  <c:v>0.19573144135391252</c:v>
                </c:pt>
                <c:pt idx="24">
                  <c:v>0.1999895087274961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2C8-4AAE-8355-C0D9DA4B7700}"/>
            </c:ext>
          </c:extLst>
        </c:ser>
        <c:ser>
          <c:idx val="2"/>
          <c:order val="2"/>
          <c:tx>
            <c:strRef>
              <c:f>'SHEET2 (2)'!$Q$31</c:f>
              <c:strCache>
                <c:ptCount val="1"/>
                <c:pt idx="0">
                  <c:v>LGMC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'SHEET2 (2)'!$N$32:$N$56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(2)'!$Q$32:$Q$56</c:f>
              <c:numCache>
                <c:formatCode>General</c:formatCode>
                <c:ptCount val="25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  <c:pt idx="24">
                  <c:v>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43E-4011-B3EC-EBA51F4604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81696"/>
        <c:axId val="2019821632"/>
      </c:scatterChart>
      <c:valAx>
        <c:axId val="1658881696"/>
        <c:scaling>
          <c:orientation val="maxMin"/>
          <c:max val="2"/>
          <c:min val="1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821632"/>
        <c:crosses val="autoZero"/>
        <c:crossBetween val="midCat"/>
      </c:valAx>
      <c:valAx>
        <c:axId val="2019821632"/>
        <c:scaling>
          <c:orientation val="minMax"/>
          <c:min val="0.15000000000000002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8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aseline="0"/>
              <a:t>Welfare per capita:  normalized to 100 at high trade costs</a:t>
            </a:r>
          </a:p>
        </c:rich>
      </c:tx>
      <c:layout>
        <c:manualLayout>
          <c:xMode val="edge"/>
          <c:yMode val="edge"/>
          <c:x val="0.17556933508311462"/>
          <c:y val="2.5487850247841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'SHEET2 (2)'!$C$60</c:f>
              <c:strCache>
                <c:ptCount val="1"/>
                <c:pt idx="0">
                  <c:v>SGB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'SHEET2 (2)'!$B$61:$B$85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(2)'!$C$61:$C$85</c:f>
              <c:numCache>
                <c:formatCode>General</c:formatCode>
                <c:ptCount val="25"/>
                <c:pt idx="0">
                  <c:v>93.160177720859124</c:v>
                </c:pt>
                <c:pt idx="1">
                  <c:v>93.194925691984622</c:v>
                </c:pt>
                <c:pt idx="2">
                  <c:v>93.234460172140757</c:v>
                </c:pt>
                <c:pt idx="3">
                  <c:v>93.279532852766437</c:v>
                </c:pt>
                <c:pt idx="4">
                  <c:v>93.331029606858806</c:v>
                </c:pt>
                <c:pt idx="5">
                  <c:v>93.389991673369622</c:v>
                </c:pt>
                <c:pt idx="6">
                  <c:v>93.457644071267694</c:v>
                </c:pt>
                <c:pt idx="7">
                  <c:v>93.535429089546767</c:v>
                </c:pt>
                <c:pt idx="8">
                  <c:v>93.625044849372387</c:v>
                </c:pt>
                <c:pt idx="9">
                  <c:v>93.728490548044775</c:v>
                </c:pt>
                <c:pt idx="10">
                  <c:v>93.84811940819236</c:v>
                </c:pt>
                <c:pt idx="11">
                  <c:v>93.986695124735149</c:v>
                </c:pt>
                <c:pt idx="12">
                  <c:v>94.147458432178055</c:v>
                </c:pt>
                <c:pt idx="13">
                  <c:v>94.334209541727404</c:v>
                </c:pt>
                <c:pt idx="14">
                  <c:v>94.551366548293373</c:v>
                </c:pt>
                <c:pt idx="15">
                  <c:v>94.804045768924325</c:v>
                </c:pt>
                <c:pt idx="16">
                  <c:v>95.098267648866752</c:v>
                </c:pt>
                <c:pt idx="17">
                  <c:v>95.440795220221702</c:v>
                </c:pt>
                <c:pt idx="18">
                  <c:v>95.839484703782986</c:v>
                </c:pt>
                <c:pt idx="19">
                  <c:v>96.303258410789866</c:v>
                </c:pt>
                <c:pt idx="20">
                  <c:v>96.842240069485911</c:v>
                </c:pt>
                <c:pt idx="21">
                  <c:v>97.467884351508999</c:v>
                </c:pt>
                <c:pt idx="22">
                  <c:v>98.193134482653164</c:v>
                </c:pt>
                <c:pt idx="23">
                  <c:v>99.032619876289914</c:v>
                </c:pt>
                <c:pt idx="24">
                  <c:v>100.00019877717324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CC-47FD-AAE0-61ADAA9AFE69}"/>
            </c:ext>
          </c:extLst>
        </c:ser>
        <c:ser>
          <c:idx val="1"/>
          <c:order val="1"/>
          <c:tx>
            <c:strRef>
              <c:f>'SHEET2 (2)'!$D$60</c:f>
              <c:strCache>
                <c:ptCount val="1"/>
                <c:pt idx="0">
                  <c:v>LGMC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'SHEET2 (2)'!$B$61:$B$85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(2)'!$D$61:$D$85</c:f>
              <c:numCache>
                <c:formatCode>General</c:formatCode>
                <c:ptCount val="25"/>
                <c:pt idx="0">
                  <c:v>92.400078237516041</c:v>
                </c:pt>
                <c:pt idx="1">
                  <c:v>92.459638231799261</c:v>
                </c:pt>
                <c:pt idx="2">
                  <c:v>92.52557165587352</c:v>
                </c:pt>
                <c:pt idx="3">
                  <c:v>92.598692383993878</c:v>
                </c:pt>
                <c:pt idx="4">
                  <c:v>92.679933489325009</c:v>
                </c:pt>
                <c:pt idx="5">
                  <c:v>92.770366523510148</c:v>
                </c:pt>
                <c:pt idx="6">
                  <c:v>92.871224091136611</c:v>
                </c:pt>
                <c:pt idx="7">
                  <c:v>92.983926274893562</c:v>
                </c:pt>
                <c:pt idx="8">
                  <c:v>93.110111545937912</c:v>
                </c:pt>
                <c:pt idx="9">
                  <c:v>93.251672875474853</c:v>
                </c:pt>
                <c:pt idx="10">
                  <c:v>93.410799843224254</c:v>
                </c:pt>
                <c:pt idx="11">
                  <c:v>93.590027609147796</c:v>
                </c:pt>
                <c:pt idx="12">
                  <c:v>93.792293665996567</c:v>
                </c:pt>
                <c:pt idx="13">
                  <c:v>94.021003307182752</c:v>
                </c:pt>
                <c:pt idx="14">
                  <c:v>94.280104707695273</c:v>
                </c:pt>
                <c:pt idx="15">
                  <c:v>94.574174401179306</c:v>
                </c:pt>
                <c:pt idx="16">
                  <c:v>94.908513716708754</c:v>
                </c:pt>
                <c:pt idx="17">
                  <c:v>95.289256388094159</c:v>
                </c:pt>
                <c:pt idx="18">
                  <c:v>95.723487049973158</c:v>
                </c:pt>
                <c:pt idx="19">
                  <c:v>96.21936969527178</c:v>
                </c:pt>
                <c:pt idx="20">
                  <c:v>96.786284440534843</c:v>
                </c:pt>
                <c:pt idx="21">
                  <c:v>97.434970258127748</c:v>
                </c:pt>
                <c:pt idx="22">
                  <c:v>98.177670929549294</c:v>
                </c:pt>
                <c:pt idx="23">
                  <c:v>99.028281742645575</c:v>
                </c:pt>
                <c:pt idx="24">
                  <c:v>99.999796297356013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1CC-47FD-AAE0-61ADAA9AF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81696"/>
        <c:axId val="2019821632"/>
      </c:scatterChart>
      <c:valAx>
        <c:axId val="1658881696"/>
        <c:scaling>
          <c:orientation val="maxMin"/>
          <c:max val="2"/>
          <c:min val="1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821632"/>
        <c:crosses val="autoZero"/>
        <c:crossBetween val="midCat"/>
      </c:valAx>
      <c:valAx>
        <c:axId val="2019821632"/>
        <c:scaling>
          <c:orientation val="minMax"/>
          <c:max val="105"/>
          <c:min val="9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881696"/>
        <c:crosses val="autoZero"/>
        <c:crossBetween val="midCat"/>
        <c:majorUnit val="2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Firm</a:t>
            </a:r>
            <a:r>
              <a:rPr lang="en-US" sz="1800" baseline="0"/>
              <a:t> number:  each country</a:t>
            </a:r>
            <a:endParaRPr lang="en-US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6888888888888888E-2"/>
          <c:y val="0.20700925916402363"/>
          <c:w val="0.87755796150481191"/>
          <c:h val="0.6462017960405026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'SHEET2 (2)'!$O$60</c:f>
              <c:strCache>
                <c:ptCount val="1"/>
                <c:pt idx="0">
                  <c:v>FIRM NUMBER SGB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'SHEET2 (2)'!$N$61:$N$85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(2)'!$O$61:$O$85</c:f>
              <c:numCache>
                <c:formatCode>General</c:formatCode>
                <c:ptCount val="25"/>
                <c:pt idx="0">
                  <c:v>2.3657543394902394</c:v>
                </c:pt>
                <c:pt idx="1">
                  <c:v>2.3598164298873212</c:v>
                </c:pt>
                <c:pt idx="2">
                  <c:v>2.3531708136115861</c:v>
                </c:pt>
                <c:pt idx="3">
                  <c:v>2.3457333764324426</c:v>
                </c:pt>
                <c:pt idx="4">
                  <c:v>2.3374131946679033</c:v>
                </c:pt>
                <c:pt idx="5">
                  <c:v>2.3281130405001327</c:v>
                </c:pt>
                <c:pt idx="6">
                  <c:v>2.3177309008963505</c:v>
                </c:pt>
                <c:pt idx="7">
                  <c:v>2.3061624971634629</c:v>
                </c:pt>
                <c:pt idx="8">
                  <c:v>2.2933051364581467</c:v>
                </c:pt>
                <c:pt idx="9">
                  <c:v>2.2790632712454517</c:v>
                </c:pt>
                <c:pt idx="10">
                  <c:v>2.2633561698201925</c:v>
                </c:pt>
                <c:pt idx="11">
                  <c:v>2.2461281025352311</c:v>
                </c:pt>
                <c:pt idx="12">
                  <c:v>2.227361307823291</c:v>
                </c:pt>
                <c:pt idx="13">
                  <c:v>2.2070917810796735</c:v>
                </c:pt>
                <c:pt idx="14">
                  <c:v>2.185427788621467</c:v>
                </c:pt>
                <c:pt idx="15">
                  <c:v>2.1625700979524525</c:v>
                </c:pt>
                <c:pt idx="16">
                  <c:v>2.1388318510625828</c:v>
                </c:pt>
                <c:pt idx="17">
                  <c:v>2.1146584987459836</c:v>
                </c:pt>
                <c:pt idx="18">
                  <c:v>2.0906403012571193</c:v>
                </c:pt>
                <c:pt idx="19">
                  <c:v>2.0675188659667745</c:v>
                </c:pt>
                <c:pt idx="20">
                  <c:v>2.0461817103449795</c:v>
                </c:pt>
                <c:pt idx="21">
                  <c:v>2.0276430701261483</c:v>
                </c:pt>
                <c:pt idx="22">
                  <c:v>2.0130087982406017</c:v>
                </c:pt>
                <c:pt idx="23">
                  <c:v>2.0034237685027576</c:v>
                </c:pt>
                <c:pt idx="24">
                  <c:v>2.0000000198478611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E8-47A5-B00A-9AB96A8D92B7}"/>
            </c:ext>
          </c:extLst>
        </c:ser>
        <c:ser>
          <c:idx val="1"/>
          <c:order val="1"/>
          <c:tx>
            <c:strRef>
              <c:f>'SHEET2 (2)'!$P$60</c:f>
              <c:strCache>
                <c:ptCount val="1"/>
                <c:pt idx="0">
                  <c:v>FIRM NUMBER LGMC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'SHEET2 (2)'!$N$61:$N$85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(2)'!$P$61:$P$85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9F1-4D9C-A86E-AB8E144EE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81696"/>
        <c:axId val="2019821632"/>
      </c:scatterChart>
      <c:valAx>
        <c:axId val="1658881696"/>
        <c:scaling>
          <c:orientation val="maxMin"/>
          <c:max val="2"/>
          <c:min val="1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821632"/>
        <c:crosses val="autoZero"/>
        <c:crossBetween val="midCat"/>
      </c:valAx>
      <c:valAx>
        <c:axId val="2019821632"/>
        <c:scaling>
          <c:orientation val="minMax"/>
          <c:min val="1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88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991354532870989E-2"/>
          <c:y val="0.18576615831517793"/>
          <c:w val="0.87099863544292477"/>
          <c:h val="0.6426335923695812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'SHEET2 (2)'!$C$31</c:f>
              <c:strCache>
                <c:ptCount val="1"/>
                <c:pt idx="0">
                  <c:v>DOMESTIC</c:v>
                </c:pt>
              </c:strCache>
            </c:strRef>
          </c:tx>
          <c:spPr>
            <a:ln w="254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'SHEET2 (2)'!$B$32:$B$56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(2)'!$C$32:$C$56</c:f>
              <c:numCache>
                <c:formatCode>General</c:formatCode>
                <c:ptCount val="25"/>
                <c:pt idx="0">
                  <c:v>30.832986719525039</c:v>
                </c:pt>
                <c:pt idx="1">
                  <c:v>30.778169340372799</c:v>
                </c:pt>
                <c:pt idx="2">
                  <c:v>30.715742744794959</c:v>
                </c:pt>
                <c:pt idx="3">
                  <c:v>30.644492172234965</c:v>
                </c:pt>
                <c:pt idx="4">
                  <c:v>30.562985723757656</c:v>
                </c:pt>
                <c:pt idx="5">
                  <c:v>30.46953479701374</c:v>
                </c:pt>
                <c:pt idx="6">
                  <c:v>30.362145737728646</c:v>
                </c:pt>
                <c:pt idx="7">
                  <c:v>30.238462751947083</c:v>
                </c:pt>
                <c:pt idx="8">
                  <c:v>30.095700999726425</c:v>
                </c:pt>
                <c:pt idx="9">
                  <c:v>29.93056882805282</c:v>
                </c:pt>
                <c:pt idx="10">
                  <c:v>29.739178491791208</c:v>
                </c:pt>
                <c:pt idx="11">
                  <c:v>29.516945880315525</c:v>
                </c:pt>
                <c:pt idx="12">
                  <c:v>29.258480169738341</c:v>
                </c:pt>
                <c:pt idx="13">
                  <c:v>28.957466108275572</c:v>
                </c:pt>
                <c:pt idx="14">
                  <c:v>28.606549629846935</c:v>
                </c:pt>
                <c:pt idx="15">
                  <c:v>28.197234265156194</c:v>
                </c:pt>
                <c:pt idx="16">
                  <c:v>27.719789480728913</c:v>
                </c:pt>
                <c:pt idx="17">
                  <c:v>27.163266013054781</c:v>
                </c:pt>
                <c:pt idx="18">
                  <c:v>26.515536904813359</c:v>
                </c:pt>
                <c:pt idx="19">
                  <c:v>25.763537528368765</c:v>
                </c:pt>
                <c:pt idx="20">
                  <c:v>24.893699964563904</c:v>
                </c:pt>
                <c:pt idx="21">
                  <c:v>23.892688531443749</c:v>
                </c:pt>
                <c:pt idx="22">
                  <c:v>22.748524504043026</c:v>
                </c:pt>
                <c:pt idx="23">
                  <c:v>21.452183401850803</c:v>
                </c:pt>
                <c:pt idx="24">
                  <c:v>20.003671689395144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467-4C71-8CFE-200CBBC6CD02}"/>
            </c:ext>
          </c:extLst>
        </c:ser>
        <c:ser>
          <c:idx val="1"/>
          <c:order val="1"/>
          <c:tx>
            <c:strRef>
              <c:f>'SHEET2 (2)'!$D$31</c:f>
              <c:strCache>
                <c:ptCount val="1"/>
                <c:pt idx="0">
                  <c:v>EXPORT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'SHEET2 (2)'!$B$32:$B$56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(2)'!$D$32:$D$56</c:f>
              <c:numCache>
                <c:formatCode>General</c:formatCode>
                <c:ptCount val="25"/>
                <c:pt idx="0">
                  <c:v>1.436835607394098</c:v>
                </c:pt>
                <c:pt idx="1">
                  <c:v>1.5980082018665855</c:v>
                </c:pt>
                <c:pt idx="2">
                  <c:v>1.7801098391158243</c:v>
                </c:pt>
                <c:pt idx="3">
                  <c:v>1.9860987577212241</c:v>
                </c:pt>
                <c:pt idx="4">
                  <c:v>2.2193517029811733</c:v>
                </c:pt>
                <c:pt idx="5">
                  <c:v>2.4837059865667483</c:v>
                </c:pt>
                <c:pt idx="6">
                  <c:v>2.7835015719494725</c:v>
                </c:pt>
                <c:pt idx="7">
                  <c:v>3.1236160794325403</c:v>
                </c:pt>
                <c:pt idx="8">
                  <c:v>3.5094862953318038</c:v>
                </c:pt>
                <c:pt idx="9">
                  <c:v>3.9471072852671685</c:v>
                </c:pt>
                <c:pt idx="10">
                  <c:v>4.4429972228762447</c:v>
                </c:pt>
                <c:pt idx="11">
                  <c:v>5.0041123295887244</c:v>
                </c:pt>
                <c:pt idx="12">
                  <c:v>5.637693647487116</c:v>
                </c:pt>
                <c:pt idx="13">
                  <c:v>6.3510257526634959</c:v>
                </c:pt>
                <c:pt idx="14">
                  <c:v>7.1510821345085658</c:v>
                </c:pt>
                <c:pt idx="15">
                  <c:v>8.0440434962143428</c:v>
                </c:pt>
                <c:pt idx="16">
                  <c:v>9.034704075040251</c:v>
                </c:pt>
                <c:pt idx="17">
                  <c:v>10.125693436508421</c:v>
                </c:pt>
                <c:pt idx="18">
                  <c:v>11.316698962268939</c:v>
                </c:pt>
                <c:pt idx="19">
                  <c:v>12.603614828336735</c:v>
                </c:pt>
                <c:pt idx="20">
                  <c:v>13.97781495648176</c:v>
                </c:pt>
                <c:pt idx="21">
                  <c:v>15.425656227721444</c:v>
                </c:pt>
                <c:pt idx="22">
                  <c:v>16.928357217473256</c:v>
                </c:pt>
                <c:pt idx="23">
                  <c:v>18.462368646882616</c:v>
                </c:pt>
                <c:pt idx="24">
                  <c:v>19.996327794966305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467-4C71-8CFE-200CBBC6CD02}"/>
            </c:ext>
          </c:extLst>
        </c:ser>
        <c:ser>
          <c:idx val="2"/>
          <c:order val="2"/>
          <c:tx>
            <c:strRef>
              <c:f>'SHEET2 (2)'!$E$31</c:f>
              <c:strCache>
                <c:ptCount val="1"/>
                <c:pt idx="0">
                  <c:v>SGB TOTAL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'SHEET2 (2)'!$B$32:$B$56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(2)'!$E$32:$E$56</c:f>
              <c:numCache>
                <c:formatCode>General</c:formatCode>
                <c:ptCount val="25"/>
                <c:pt idx="0">
                  <c:v>32.26982232691914</c:v>
                </c:pt>
                <c:pt idx="1">
                  <c:v>32.376177542239382</c:v>
                </c:pt>
                <c:pt idx="2">
                  <c:v>32.495852583910782</c:v>
                </c:pt>
                <c:pt idx="3">
                  <c:v>32.630590929956192</c:v>
                </c:pt>
                <c:pt idx="4">
                  <c:v>32.782337426738827</c:v>
                </c:pt>
                <c:pt idx="5">
                  <c:v>32.95324078358049</c:v>
                </c:pt>
                <c:pt idx="6">
                  <c:v>33.145647309678118</c:v>
                </c:pt>
                <c:pt idx="7">
                  <c:v>33.36207883137962</c:v>
                </c:pt>
                <c:pt idx="8">
                  <c:v>33.605187295058229</c:v>
                </c:pt>
                <c:pt idx="9">
                  <c:v>33.877676113319986</c:v>
                </c:pt>
                <c:pt idx="10">
                  <c:v>34.182175714667451</c:v>
                </c:pt>
                <c:pt idx="11">
                  <c:v>34.521058209904247</c:v>
                </c:pt>
                <c:pt idx="12">
                  <c:v>34.89617381722546</c:v>
                </c:pt>
                <c:pt idx="13">
                  <c:v>35.308491860939071</c:v>
                </c:pt>
                <c:pt idx="14">
                  <c:v>35.757631764355502</c:v>
                </c:pt>
                <c:pt idx="15">
                  <c:v>36.24127776137054</c:v>
                </c:pt>
                <c:pt idx="16">
                  <c:v>36.754493555769166</c:v>
                </c:pt>
                <c:pt idx="17">
                  <c:v>37.288959449563201</c:v>
                </c:pt>
                <c:pt idx="18">
                  <c:v>37.832235867082296</c:v>
                </c:pt>
                <c:pt idx="19">
                  <c:v>38.367152356705503</c:v>
                </c:pt>
                <c:pt idx="20">
                  <c:v>38.871514921045666</c:v>
                </c:pt>
                <c:pt idx="21">
                  <c:v>39.318344759165193</c:v>
                </c:pt>
                <c:pt idx="22">
                  <c:v>39.676881721516281</c:v>
                </c:pt>
                <c:pt idx="23">
                  <c:v>39.91455204873342</c:v>
                </c:pt>
                <c:pt idx="24">
                  <c:v>39.999999484361453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467-4C71-8CFE-200CBBC6CD02}"/>
            </c:ext>
          </c:extLst>
        </c:ser>
        <c:ser>
          <c:idx val="3"/>
          <c:order val="3"/>
          <c:tx>
            <c:strRef>
              <c:f>'SHEET2 (2)'!$F$31</c:f>
              <c:strCache>
                <c:ptCount val="1"/>
                <c:pt idx="0">
                  <c:v>LGMC TOTAL</c:v>
                </c:pt>
              </c:strCache>
            </c:strRef>
          </c:tx>
          <c:spPr>
            <a:ln w="25400" cap="rnd">
              <a:solidFill>
                <a:srgbClr val="00B050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'SHEET2 (2)'!$B$32:$B$56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(2)'!$F$32:$F$56</c:f>
              <c:numCache>
                <c:formatCode>General</c:formatCode>
                <c:ptCount val="25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F52-426F-BBBD-73CDB1C93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81696"/>
        <c:axId val="2019821632"/>
      </c:scatterChart>
      <c:valAx>
        <c:axId val="1658881696"/>
        <c:scaling>
          <c:orientation val="maxMin"/>
          <c:max val="2"/>
          <c:min val="1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821632"/>
        <c:crosses val="autoZero"/>
        <c:crossBetween val="midCat"/>
      </c:valAx>
      <c:valAx>
        <c:axId val="2019821632"/>
        <c:scaling>
          <c:orientation val="minMax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881696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1.7331838247084091E-2"/>
          <c:y val="0.90050766530000748"/>
          <c:w val="0.58680699098257927"/>
          <c:h val="9.9492334699992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2530541012217E-2"/>
          <c:y val="0.18199577547383583"/>
          <c:w val="0.83022989927306212"/>
          <c:h val="0.6471484448391889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'SHEET2 (2)'!$C$60</c:f>
              <c:strCache>
                <c:ptCount val="1"/>
                <c:pt idx="0">
                  <c:v>SGB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'SHEET2 (2)'!$B$61:$B$85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(2)'!$C$61:$C$85</c:f>
              <c:numCache>
                <c:formatCode>General</c:formatCode>
                <c:ptCount val="25"/>
                <c:pt idx="0">
                  <c:v>93.160177720859124</c:v>
                </c:pt>
                <c:pt idx="1">
                  <c:v>93.194925691984622</c:v>
                </c:pt>
                <c:pt idx="2">
                  <c:v>93.234460172140757</c:v>
                </c:pt>
                <c:pt idx="3">
                  <c:v>93.279532852766437</c:v>
                </c:pt>
                <c:pt idx="4">
                  <c:v>93.331029606858806</c:v>
                </c:pt>
                <c:pt idx="5">
                  <c:v>93.389991673369622</c:v>
                </c:pt>
                <c:pt idx="6">
                  <c:v>93.457644071267694</c:v>
                </c:pt>
                <c:pt idx="7">
                  <c:v>93.535429089546767</c:v>
                </c:pt>
                <c:pt idx="8">
                  <c:v>93.625044849372387</c:v>
                </c:pt>
                <c:pt idx="9">
                  <c:v>93.728490548044775</c:v>
                </c:pt>
                <c:pt idx="10">
                  <c:v>93.84811940819236</c:v>
                </c:pt>
                <c:pt idx="11">
                  <c:v>93.986695124735149</c:v>
                </c:pt>
                <c:pt idx="12">
                  <c:v>94.147458432178055</c:v>
                </c:pt>
                <c:pt idx="13">
                  <c:v>94.334209541727404</c:v>
                </c:pt>
                <c:pt idx="14">
                  <c:v>94.551366548293373</c:v>
                </c:pt>
                <c:pt idx="15">
                  <c:v>94.804045768924325</c:v>
                </c:pt>
                <c:pt idx="16">
                  <c:v>95.098267648866752</c:v>
                </c:pt>
                <c:pt idx="17">
                  <c:v>95.440795220221702</c:v>
                </c:pt>
                <c:pt idx="18">
                  <c:v>95.839484703782986</c:v>
                </c:pt>
                <c:pt idx="19">
                  <c:v>96.303258410789866</c:v>
                </c:pt>
                <c:pt idx="20">
                  <c:v>96.842240069485911</c:v>
                </c:pt>
                <c:pt idx="21">
                  <c:v>97.467884351508999</c:v>
                </c:pt>
                <c:pt idx="22">
                  <c:v>98.193134482653164</c:v>
                </c:pt>
                <c:pt idx="23">
                  <c:v>99.032619876289914</c:v>
                </c:pt>
                <c:pt idx="24">
                  <c:v>100.00019877717324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DD7-4818-8655-E570F822C9BB}"/>
            </c:ext>
          </c:extLst>
        </c:ser>
        <c:ser>
          <c:idx val="1"/>
          <c:order val="1"/>
          <c:tx>
            <c:strRef>
              <c:f>'SHEET2 (2)'!$D$60</c:f>
              <c:strCache>
                <c:ptCount val="1"/>
                <c:pt idx="0">
                  <c:v>LGMC</c:v>
                </c:pt>
              </c:strCache>
            </c:strRef>
          </c:tx>
          <c:spPr>
            <a:ln w="25400" cap="rnd">
              <a:solidFill>
                <a:srgbClr val="00B050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'SHEET2 (2)'!$B$61:$B$85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(2)'!$D$61:$D$85</c:f>
              <c:numCache>
                <c:formatCode>General</c:formatCode>
                <c:ptCount val="25"/>
                <c:pt idx="0">
                  <c:v>92.400078237516041</c:v>
                </c:pt>
                <c:pt idx="1">
                  <c:v>92.459638231799261</c:v>
                </c:pt>
                <c:pt idx="2">
                  <c:v>92.52557165587352</c:v>
                </c:pt>
                <c:pt idx="3">
                  <c:v>92.598692383993878</c:v>
                </c:pt>
                <c:pt idx="4">
                  <c:v>92.679933489325009</c:v>
                </c:pt>
                <c:pt idx="5">
                  <c:v>92.770366523510148</c:v>
                </c:pt>
                <c:pt idx="6">
                  <c:v>92.871224091136611</c:v>
                </c:pt>
                <c:pt idx="7">
                  <c:v>92.983926274893562</c:v>
                </c:pt>
                <c:pt idx="8">
                  <c:v>93.110111545937912</c:v>
                </c:pt>
                <c:pt idx="9">
                  <c:v>93.251672875474853</c:v>
                </c:pt>
                <c:pt idx="10">
                  <c:v>93.410799843224254</c:v>
                </c:pt>
                <c:pt idx="11">
                  <c:v>93.590027609147796</c:v>
                </c:pt>
                <c:pt idx="12">
                  <c:v>93.792293665996567</c:v>
                </c:pt>
                <c:pt idx="13">
                  <c:v>94.021003307182752</c:v>
                </c:pt>
                <c:pt idx="14">
                  <c:v>94.280104707695273</c:v>
                </c:pt>
                <c:pt idx="15">
                  <c:v>94.574174401179306</c:v>
                </c:pt>
                <c:pt idx="16">
                  <c:v>94.908513716708754</c:v>
                </c:pt>
                <c:pt idx="17">
                  <c:v>95.289256388094159</c:v>
                </c:pt>
                <c:pt idx="18">
                  <c:v>95.723487049973158</c:v>
                </c:pt>
                <c:pt idx="19">
                  <c:v>96.21936969527178</c:v>
                </c:pt>
                <c:pt idx="20">
                  <c:v>96.786284440534843</c:v>
                </c:pt>
                <c:pt idx="21">
                  <c:v>97.434970258127748</c:v>
                </c:pt>
                <c:pt idx="22">
                  <c:v>98.177670929549294</c:v>
                </c:pt>
                <c:pt idx="23">
                  <c:v>99.028281742645575</c:v>
                </c:pt>
                <c:pt idx="24">
                  <c:v>99.999796297356013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DD7-4818-8655-E570F822C9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81696"/>
        <c:axId val="2019821632"/>
      </c:scatterChart>
      <c:valAx>
        <c:axId val="1658881696"/>
        <c:scaling>
          <c:orientation val="maxMin"/>
          <c:max val="2"/>
          <c:min val="1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821632"/>
        <c:crosses val="autoZero"/>
        <c:crossBetween val="midCat"/>
      </c:valAx>
      <c:valAx>
        <c:axId val="2019821632"/>
        <c:scaling>
          <c:orientation val="minMax"/>
          <c:max val="102.5"/>
          <c:min val="9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881696"/>
        <c:crosses val="autoZero"/>
        <c:crossBetween val="midCat"/>
        <c:majorUnit val="2.5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888888888888888E-2"/>
          <c:y val="0.18382083761268972"/>
          <c:w val="0.87755796150481191"/>
          <c:h val="0.6375061052151089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'SHEET2 (2)'!$O$31</c:f>
              <c:strCache>
                <c:ptCount val="1"/>
                <c:pt idx="0">
                  <c:v>DOMESTIC</c:v>
                </c:pt>
              </c:strCache>
            </c:strRef>
          </c:tx>
          <c:spPr>
            <a:ln w="254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'SHEET2 (2)'!$N$32:$N$56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(2)'!$O$32:$O$56</c:f>
              <c:numCache>
                <c:formatCode>General</c:formatCode>
                <c:ptCount val="25"/>
                <c:pt idx="0">
                  <c:v>0.23979708393434612</c:v>
                </c:pt>
                <c:pt idx="1">
                  <c:v>0.23953313313893632</c:v>
                </c:pt>
                <c:pt idx="2">
                  <c:v>0.23923365330746243</c:v>
                </c:pt>
                <c:pt idx="3">
                  <c:v>0.23889327316299516</c:v>
                </c:pt>
                <c:pt idx="4">
                  <c:v>0.23850575199381707</c:v>
                </c:pt>
                <c:pt idx="5">
                  <c:v>0.23806384983875281</c:v>
                </c:pt>
                <c:pt idx="6">
                  <c:v>0.23755917840803289</c:v>
                </c:pt>
                <c:pt idx="7">
                  <c:v>0.23698203910205948</c:v>
                </c:pt>
                <c:pt idx="8">
                  <c:v>0.23632125239023313</c:v>
                </c:pt>
                <c:pt idx="9">
                  <c:v>0.23556398616555732</c:v>
                </c:pt>
                <c:pt idx="10">
                  <c:v>0.23469559553898134</c:v>
                </c:pt>
                <c:pt idx="11">
                  <c:v>0.23369949389108127</c:v>
                </c:pt>
                <c:pt idx="12">
                  <c:v>0.23255708273120554</c:v>
                </c:pt>
                <c:pt idx="13">
                  <c:v>0.23124777762868134</c:v>
                </c:pt>
                <c:pt idx="14">
                  <c:v>0.22974918917036213</c:v>
                </c:pt>
                <c:pt idx="15">
                  <c:v>0.22803751767593824</c:v>
                </c:pt>
                <c:pt idx="16">
                  <c:v>0.22608819762457616</c:v>
                </c:pt>
                <c:pt idx="17">
                  <c:v>0.2238770210206488</c:v>
                </c:pt>
                <c:pt idx="18">
                  <c:v>0.22138155303032295</c:v>
                </c:pt>
                <c:pt idx="19">
                  <c:v>0.21858315061128866</c:v>
                </c:pt>
                <c:pt idx="20">
                  <c:v>0.21546942844014344</c:v>
                </c:pt>
                <c:pt idx="21">
                  <c:v>0.21203715194009637</c:v>
                </c:pt>
                <c:pt idx="22">
                  <c:v>0.20829537904963383</c:v>
                </c:pt>
                <c:pt idx="23">
                  <c:v>0.20426855863905516</c:v>
                </c:pt>
                <c:pt idx="24">
                  <c:v>0.20001049126367665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A66-4987-8618-B6A043B30CB1}"/>
            </c:ext>
          </c:extLst>
        </c:ser>
        <c:ser>
          <c:idx val="1"/>
          <c:order val="1"/>
          <c:tx>
            <c:strRef>
              <c:f>'SHEET2 (2)'!$P$31</c:f>
              <c:strCache>
                <c:ptCount val="1"/>
                <c:pt idx="0">
                  <c:v>EXPORT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'SHEET2 (2)'!$N$32:$N$56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(2)'!$P$32:$P$56</c:f>
              <c:numCache>
                <c:formatCode>General</c:formatCode>
                <c:ptCount val="25"/>
                <c:pt idx="0">
                  <c:v>0.16020291531263353</c:v>
                </c:pt>
                <c:pt idx="1">
                  <c:v>0.16046686686106501</c:v>
                </c:pt>
                <c:pt idx="2">
                  <c:v>0.16076634669253681</c:v>
                </c:pt>
                <c:pt idx="3">
                  <c:v>0.16110672683708471</c:v>
                </c:pt>
                <c:pt idx="4">
                  <c:v>0.161494248006185</c:v>
                </c:pt>
                <c:pt idx="5">
                  <c:v>0.16193615016124518</c:v>
                </c:pt>
                <c:pt idx="6">
                  <c:v>0.16244082159239984</c:v>
                </c:pt>
                <c:pt idx="7">
                  <c:v>0.16301796089794127</c:v>
                </c:pt>
                <c:pt idx="8">
                  <c:v>0.16367874760975626</c:v>
                </c:pt>
                <c:pt idx="9">
                  <c:v>0.16443601383692902</c:v>
                </c:pt>
                <c:pt idx="10">
                  <c:v>0.16530440446099406</c:v>
                </c:pt>
                <c:pt idx="11">
                  <c:v>0.16630050610886762</c:v>
                </c:pt>
                <c:pt idx="12">
                  <c:v>0.16744291728428767</c:v>
                </c:pt>
                <c:pt idx="13">
                  <c:v>0.16875222237111631</c:v>
                </c:pt>
                <c:pt idx="14">
                  <c:v>0.17025081082940866</c:v>
                </c:pt>
                <c:pt idx="15">
                  <c:v>0.17196248243455842</c:v>
                </c:pt>
                <c:pt idx="16">
                  <c:v>0.17391180237430989</c:v>
                </c:pt>
                <c:pt idx="17">
                  <c:v>0.17612297897842585</c:v>
                </c:pt>
                <c:pt idx="18">
                  <c:v>0.17861844696984894</c:v>
                </c:pt>
                <c:pt idx="19">
                  <c:v>0.18141684938452871</c:v>
                </c:pt>
                <c:pt idx="20">
                  <c:v>0.1845305715567048</c:v>
                </c:pt>
                <c:pt idx="21">
                  <c:v>0.18796284805250962</c:v>
                </c:pt>
                <c:pt idx="22">
                  <c:v>0.19170462094170546</c:v>
                </c:pt>
                <c:pt idx="23">
                  <c:v>0.19573144135391252</c:v>
                </c:pt>
                <c:pt idx="24">
                  <c:v>0.1999895087274961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A66-4987-8618-B6A043B30CB1}"/>
            </c:ext>
          </c:extLst>
        </c:ser>
        <c:ser>
          <c:idx val="2"/>
          <c:order val="2"/>
          <c:tx>
            <c:strRef>
              <c:f>'SHEET2 (2)'!$Q$31</c:f>
              <c:strCache>
                <c:ptCount val="1"/>
                <c:pt idx="0">
                  <c:v>LGMC</c:v>
                </c:pt>
              </c:strCache>
            </c:strRef>
          </c:tx>
          <c:spPr>
            <a:ln w="25400" cap="rnd">
              <a:solidFill>
                <a:srgbClr val="00B050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'SHEET2 (2)'!$N$32:$N$56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(2)'!$Q$32:$Q$56</c:f>
              <c:numCache>
                <c:formatCode>General</c:formatCode>
                <c:ptCount val="25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  <c:pt idx="24">
                  <c:v>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03-4D5B-8525-5EB27B0C2A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81696"/>
        <c:axId val="2019821632"/>
      </c:scatterChart>
      <c:valAx>
        <c:axId val="1658881696"/>
        <c:scaling>
          <c:orientation val="maxMin"/>
          <c:max val="2"/>
          <c:min val="1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821632"/>
        <c:crosses val="autoZero"/>
        <c:crossBetween val="midCat"/>
      </c:valAx>
      <c:valAx>
        <c:axId val="2019821632"/>
        <c:scaling>
          <c:orientation val="minMax"/>
          <c:min val="0.15000000000000002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881696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888888888888888E-2"/>
          <c:y val="0.18954211509587501"/>
          <c:w val="0.87755796150481191"/>
          <c:h val="0.631645749521484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'SHEET2 (2)'!$O$60</c:f>
              <c:strCache>
                <c:ptCount val="1"/>
                <c:pt idx="0">
                  <c:v>FIRM NUMBER SGB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'SHEET2 (2)'!$N$61:$N$85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(2)'!$O$61:$O$85</c:f>
              <c:numCache>
                <c:formatCode>General</c:formatCode>
                <c:ptCount val="25"/>
                <c:pt idx="0">
                  <c:v>2.3657543394902394</c:v>
                </c:pt>
                <c:pt idx="1">
                  <c:v>2.3598164298873212</c:v>
                </c:pt>
                <c:pt idx="2">
                  <c:v>2.3531708136115861</c:v>
                </c:pt>
                <c:pt idx="3">
                  <c:v>2.3457333764324426</c:v>
                </c:pt>
                <c:pt idx="4">
                  <c:v>2.3374131946679033</c:v>
                </c:pt>
                <c:pt idx="5">
                  <c:v>2.3281130405001327</c:v>
                </c:pt>
                <c:pt idx="6">
                  <c:v>2.3177309008963505</c:v>
                </c:pt>
                <c:pt idx="7">
                  <c:v>2.3061624971634629</c:v>
                </c:pt>
                <c:pt idx="8">
                  <c:v>2.2933051364581467</c:v>
                </c:pt>
                <c:pt idx="9">
                  <c:v>2.2790632712454517</c:v>
                </c:pt>
                <c:pt idx="10">
                  <c:v>2.2633561698201925</c:v>
                </c:pt>
                <c:pt idx="11">
                  <c:v>2.2461281025352311</c:v>
                </c:pt>
                <c:pt idx="12">
                  <c:v>2.227361307823291</c:v>
                </c:pt>
                <c:pt idx="13">
                  <c:v>2.2070917810796735</c:v>
                </c:pt>
                <c:pt idx="14">
                  <c:v>2.185427788621467</c:v>
                </c:pt>
                <c:pt idx="15">
                  <c:v>2.1625700979524525</c:v>
                </c:pt>
                <c:pt idx="16">
                  <c:v>2.1388318510625828</c:v>
                </c:pt>
                <c:pt idx="17">
                  <c:v>2.1146584987459836</c:v>
                </c:pt>
                <c:pt idx="18">
                  <c:v>2.0906403012571193</c:v>
                </c:pt>
                <c:pt idx="19">
                  <c:v>2.0675188659667745</c:v>
                </c:pt>
                <c:pt idx="20">
                  <c:v>2.0461817103449795</c:v>
                </c:pt>
                <c:pt idx="21">
                  <c:v>2.0276430701261483</c:v>
                </c:pt>
                <c:pt idx="22">
                  <c:v>2.0130087982406017</c:v>
                </c:pt>
                <c:pt idx="23">
                  <c:v>2.0034237685027576</c:v>
                </c:pt>
                <c:pt idx="24">
                  <c:v>2.0000000198478611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EB-4DF1-AA27-415EB9B05440}"/>
            </c:ext>
          </c:extLst>
        </c:ser>
        <c:ser>
          <c:idx val="1"/>
          <c:order val="1"/>
          <c:tx>
            <c:strRef>
              <c:f>'SHEET2 (2)'!$P$60</c:f>
              <c:strCache>
                <c:ptCount val="1"/>
                <c:pt idx="0">
                  <c:v>FIRM NUMBER LGMC</c:v>
                </c:pt>
              </c:strCache>
            </c:strRef>
          </c:tx>
          <c:spPr>
            <a:ln w="25400" cap="rnd">
              <a:solidFill>
                <a:srgbClr val="00B050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'SHEET2 (2)'!$N$61:$N$85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'SHEET2 (2)'!$P$61:$P$85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B9-4FF3-AADF-CE7D31492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81696"/>
        <c:axId val="2019821632"/>
      </c:scatterChart>
      <c:valAx>
        <c:axId val="1658881696"/>
        <c:scaling>
          <c:orientation val="maxMin"/>
          <c:max val="2"/>
          <c:min val="1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821632"/>
        <c:crosses val="autoZero"/>
        <c:crossBetween val="midCat"/>
      </c:valAx>
      <c:valAx>
        <c:axId val="2019821632"/>
        <c:scaling>
          <c:orientation val="minMax"/>
          <c:max val="2.5"/>
          <c:min val="1.8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881696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8.8743515415664428E-2"/>
          <c:y val="0.93922818599640112"/>
          <c:w val="0.84859329920574544"/>
          <c:h val="4.91269813980676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119063</xdr:colOff>
      <xdr:row>9</xdr:row>
      <xdr:rowOff>83344</xdr:rowOff>
    </xdr:from>
    <xdr:to>
      <xdr:col>24</xdr:col>
      <xdr:colOff>423863</xdr:colOff>
      <xdr:row>30</xdr:row>
      <xdr:rowOff>69057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295697-4AAE-4FD1-BD67-C4CBC908DB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33</xdr:row>
      <xdr:rowOff>0</xdr:rowOff>
    </xdr:from>
    <xdr:to>
      <xdr:col>24</xdr:col>
      <xdr:colOff>304800</xdr:colOff>
      <xdr:row>53</xdr:row>
      <xdr:rowOff>176213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6420C26-E04D-4CE4-ACDE-C5FED3A76B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60</xdr:row>
      <xdr:rowOff>0</xdr:rowOff>
    </xdr:from>
    <xdr:to>
      <xdr:col>12</xdr:col>
      <xdr:colOff>304800</xdr:colOff>
      <xdr:row>80</xdr:row>
      <xdr:rowOff>176213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B576DF4-B699-4683-A75E-667B06CFF2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60</xdr:row>
      <xdr:rowOff>0</xdr:rowOff>
    </xdr:from>
    <xdr:to>
      <xdr:col>24</xdr:col>
      <xdr:colOff>304800</xdr:colOff>
      <xdr:row>80</xdr:row>
      <xdr:rowOff>176213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B1A38B8-85BA-4C5F-913C-AB854CD045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466726</xdr:colOff>
      <xdr:row>3</xdr:row>
      <xdr:rowOff>9525</xdr:rowOff>
    </xdr:from>
    <xdr:to>
      <xdr:col>12</xdr:col>
      <xdr:colOff>476250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785F37-366E-40AB-9977-2AD27FBA61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3</xdr:row>
      <xdr:rowOff>9524</xdr:rowOff>
    </xdr:from>
    <xdr:to>
      <xdr:col>6</xdr:col>
      <xdr:colOff>152401</xdr:colOff>
      <xdr:row>26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D26E9F5-F2C9-4F89-9DC9-430A933A4D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495300</xdr:colOff>
      <xdr:row>28</xdr:row>
      <xdr:rowOff>19050</xdr:rowOff>
    </xdr:from>
    <xdr:to>
      <xdr:col>12</xdr:col>
      <xdr:colOff>485775</xdr:colOff>
      <xdr:row>51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A0E3B9F-0DF2-4AF4-B8A3-7DA3E2D0FB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180975</xdr:colOff>
      <xdr:row>28</xdr:row>
      <xdr:rowOff>19050</xdr:rowOff>
    </xdr:from>
    <xdr:to>
      <xdr:col>6</xdr:col>
      <xdr:colOff>171450</xdr:colOff>
      <xdr:row>51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41D2AF9-600D-40F6-A4AF-2FED796321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2</xdr:col>
      <xdr:colOff>190500</xdr:colOff>
      <xdr:row>22</xdr:row>
      <xdr:rowOff>171450</xdr:rowOff>
    </xdr:from>
    <xdr:ext cx="1152525" cy="342786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E99C89E-BB3C-4F31-8346-730979933C85}"/>
            </a:ext>
          </a:extLst>
        </xdr:cNvPr>
        <xdr:cNvSpPr txBox="1"/>
      </xdr:nvSpPr>
      <xdr:spPr>
        <a:xfrm>
          <a:off x="1409700" y="4572000"/>
          <a:ext cx="115252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600"/>
            <a:t>Trade cost</a:t>
          </a:r>
        </a:p>
      </xdr:txBody>
    </xdr:sp>
    <xdr:clientData/>
  </xdr:oneCellAnchor>
  <xdr:oneCellAnchor>
    <xdr:from>
      <xdr:col>10</xdr:col>
      <xdr:colOff>390525</xdr:colOff>
      <xdr:row>23</xdr:row>
      <xdr:rowOff>123825</xdr:rowOff>
    </xdr:from>
    <xdr:ext cx="1152525" cy="342786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399FF4CB-76DE-4515-8B17-1905631C0E2C}"/>
            </a:ext>
          </a:extLst>
        </xdr:cNvPr>
        <xdr:cNvSpPr txBox="1"/>
      </xdr:nvSpPr>
      <xdr:spPr>
        <a:xfrm>
          <a:off x="6486525" y="4714875"/>
          <a:ext cx="115252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600"/>
            <a:t>Trade cost</a:t>
          </a:r>
        </a:p>
      </xdr:txBody>
    </xdr:sp>
    <xdr:clientData/>
  </xdr:oneCellAnchor>
  <xdr:oneCellAnchor>
    <xdr:from>
      <xdr:col>2</xdr:col>
      <xdr:colOff>133350</xdr:colOff>
      <xdr:row>47</xdr:row>
      <xdr:rowOff>142875</xdr:rowOff>
    </xdr:from>
    <xdr:ext cx="1152525" cy="342786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8CE01558-1F5B-49E9-998A-A804F46908F1}"/>
            </a:ext>
          </a:extLst>
        </xdr:cNvPr>
        <xdr:cNvSpPr txBox="1"/>
      </xdr:nvSpPr>
      <xdr:spPr>
        <a:xfrm>
          <a:off x="1352550" y="9305925"/>
          <a:ext cx="115252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600"/>
            <a:t>Trade cost</a:t>
          </a:r>
        </a:p>
      </xdr:txBody>
    </xdr:sp>
    <xdr:clientData/>
  </xdr:oneCellAnchor>
  <xdr:oneCellAnchor>
    <xdr:from>
      <xdr:col>8</xdr:col>
      <xdr:colOff>457200</xdr:colOff>
      <xdr:row>47</xdr:row>
      <xdr:rowOff>161925</xdr:rowOff>
    </xdr:from>
    <xdr:ext cx="1152525" cy="342786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320C2B89-C410-483B-992B-D869B9AE27BC}"/>
            </a:ext>
          </a:extLst>
        </xdr:cNvPr>
        <xdr:cNvSpPr txBox="1"/>
      </xdr:nvSpPr>
      <xdr:spPr>
        <a:xfrm>
          <a:off x="5334000" y="9324975"/>
          <a:ext cx="115252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600"/>
            <a:t>Trade cost</a:t>
          </a:r>
        </a:p>
      </xdr:txBody>
    </xdr:sp>
    <xdr:clientData/>
  </xdr:oneCellAnchor>
  <xdr:oneCellAnchor>
    <xdr:from>
      <xdr:col>0</xdr:col>
      <xdr:colOff>323850</xdr:colOff>
      <xdr:row>3</xdr:row>
      <xdr:rowOff>66675</xdr:rowOff>
    </xdr:from>
    <xdr:ext cx="3286125" cy="65594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9F8D5917-1530-460F-8A78-73FD794E26EF}"/>
            </a:ext>
          </a:extLst>
        </xdr:cNvPr>
        <xdr:cNvSpPr txBox="1"/>
      </xdr:nvSpPr>
      <xdr:spPr>
        <a:xfrm>
          <a:off x="323850" y="847725"/>
          <a:ext cx="3286125" cy="655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/>
            <a:t>Figure 8a:</a:t>
          </a:r>
          <a:r>
            <a:rPr lang="en-US" sz="1800" baseline="0"/>
            <a:t>  </a:t>
          </a:r>
          <a:r>
            <a:rPr lang="en-US" sz="1800"/>
            <a:t>Welfare per capita: normalized to 100  at</a:t>
          </a:r>
          <a:r>
            <a:rPr lang="en-US" sz="1800" baseline="0"/>
            <a:t> free trade</a:t>
          </a:r>
          <a:endParaRPr lang="en-US" sz="1800"/>
        </a:p>
      </xdr:txBody>
    </xdr:sp>
    <xdr:clientData/>
  </xdr:oneCellAnchor>
  <xdr:oneCellAnchor>
    <xdr:from>
      <xdr:col>6</xdr:col>
      <xdr:colOff>590550</xdr:colOff>
      <xdr:row>3</xdr:row>
      <xdr:rowOff>85725</xdr:rowOff>
    </xdr:from>
    <xdr:ext cx="3295650" cy="655949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FFCF7005-FFAF-4BA5-A6AA-14A72FB2EBF9}"/>
            </a:ext>
          </a:extLst>
        </xdr:cNvPr>
        <xdr:cNvSpPr txBox="1"/>
      </xdr:nvSpPr>
      <xdr:spPr>
        <a:xfrm>
          <a:off x="4248150" y="866775"/>
          <a:ext cx="3295650" cy="655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/>
            <a:t>Figure 8c:  SGB</a:t>
          </a:r>
          <a:r>
            <a:rPr lang="en-US" sz="1800" baseline="0"/>
            <a:t> o</a:t>
          </a:r>
          <a:r>
            <a:rPr lang="en-US" sz="1800"/>
            <a:t>utput</a:t>
          </a:r>
          <a:r>
            <a:rPr lang="en-US" sz="1800" baseline="0"/>
            <a:t> per firm, domestic supply, export supply</a:t>
          </a:r>
        </a:p>
      </xdr:txBody>
    </xdr:sp>
    <xdr:clientData/>
  </xdr:oneCellAnchor>
  <xdr:oneCellAnchor>
    <xdr:from>
      <xdr:col>7</xdr:col>
      <xdr:colOff>133350</xdr:colOff>
      <xdr:row>28</xdr:row>
      <xdr:rowOff>85725</xdr:rowOff>
    </xdr:from>
    <xdr:ext cx="3086100" cy="655949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13C073D3-88E7-461C-A867-7A31B800B657}"/>
            </a:ext>
          </a:extLst>
        </xdr:cNvPr>
        <xdr:cNvSpPr txBox="1"/>
      </xdr:nvSpPr>
      <xdr:spPr>
        <a:xfrm>
          <a:off x="4400550" y="5629275"/>
          <a:ext cx="3086100" cy="655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/>
            <a:t>Figure 8d:  Markup</a:t>
          </a:r>
          <a:r>
            <a:rPr lang="en-US" sz="1800" baseline="0"/>
            <a:t> on domestic sales, export sales</a:t>
          </a:r>
          <a:endParaRPr lang="en-US" sz="1800"/>
        </a:p>
      </xdr:txBody>
    </xdr:sp>
    <xdr:clientData/>
  </xdr:oneCellAnchor>
  <xdr:oneCellAnchor>
    <xdr:from>
      <xdr:col>0</xdr:col>
      <xdr:colOff>361950</xdr:colOff>
      <xdr:row>28</xdr:row>
      <xdr:rowOff>66675</xdr:rowOff>
    </xdr:from>
    <xdr:ext cx="3086100" cy="655949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A070FAA1-881D-4329-B081-720E4BF108B6}"/>
            </a:ext>
          </a:extLst>
        </xdr:cNvPr>
        <xdr:cNvSpPr txBox="1"/>
      </xdr:nvSpPr>
      <xdr:spPr>
        <a:xfrm>
          <a:off x="361950" y="5610225"/>
          <a:ext cx="3086100" cy="655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/>
            <a:t>Figure 8b:  Number</a:t>
          </a:r>
          <a:r>
            <a:rPr lang="en-US" sz="1800" baseline="0"/>
            <a:t> of firms in each country</a:t>
          </a:r>
          <a:endParaRPr lang="en-US" sz="18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28ADF-4C71-4D4C-95CE-A7A5E698ED48}">
  <dimension ref="A1:O54"/>
  <sheetViews>
    <sheetView workbookViewId="0">
      <selection activeCell="G32" sqref="G32"/>
    </sheetView>
  </sheetViews>
  <sheetFormatPr defaultRowHeight="15" x14ac:dyDescent="0.25"/>
  <sheetData>
    <row r="1" spans="1:15" x14ac:dyDescent="0.25">
      <c r="A1" t="s">
        <v>34</v>
      </c>
    </row>
    <row r="3" spans="1:15" x14ac:dyDescent="0.25">
      <c r="B3" s="1" t="s">
        <v>25</v>
      </c>
      <c r="C3" s="1" t="s">
        <v>26</v>
      </c>
      <c r="F3" s="1" t="s">
        <v>27</v>
      </c>
    </row>
    <row r="4" spans="1:15" x14ac:dyDescent="0.25">
      <c r="A4" s="1" t="s">
        <v>0</v>
      </c>
      <c r="B4">
        <v>2</v>
      </c>
      <c r="C4">
        <v>196.55986987238302</v>
      </c>
      <c r="E4" s="1" t="s">
        <v>0</v>
      </c>
      <c r="F4">
        <v>1.9999999999641069</v>
      </c>
      <c r="I4">
        <f>C4/196.5599</f>
        <v>0.99999984672551734</v>
      </c>
      <c r="K4">
        <f>I4*100</f>
        <v>99.999984672551733</v>
      </c>
      <c r="M4">
        <f>C4/212.7265</f>
        <v>0.92400274470920651</v>
      </c>
      <c r="O4">
        <f>M4*100</f>
        <v>92.40027447092065</v>
      </c>
    </row>
    <row r="5" spans="1:15" x14ac:dyDescent="0.25">
      <c r="A5" s="1" t="s">
        <v>1</v>
      </c>
      <c r="B5">
        <v>1.9583329999999999</v>
      </c>
      <c r="C5">
        <v>196.68657003269905</v>
      </c>
      <c r="E5" s="1" t="s">
        <v>1</v>
      </c>
      <c r="F5">
        <v>1.9999999999999991</v>
      </c>
      <c r="I5">
        <f t="shared" ref="I5:I28" si="0">C5/196.5599</f>
        <v>1.0006444347636474</v>
      </c>
      <c r="K5">
        <f t="shared" ref="K5:K28" si="1">I5*100</f>
        <v>100.06444347636474</v>
      </c>
      <c r="M5">
        <f t="shared" ref="M5:M28" si="2">C5/212.7265</f>
        <v>0.9245983459169359</v>
      </c>
      <c r="O5">
        <f t="shared" ref="O5:O28" si="3">M5*100</f>
        <v>92.459834591693593</v>
      </c>
    </row>
    <row r="6" spans="1:15" x14ac:dyDescent="0.25">
      <c r="A6" s="1" t="s">
        <v>2</v>
      </c>
      <c r="B6">
        <v>1.916666</v>
      </c>
      <c r="C6">
        <v>196.8268281959331</v>
      </c>
      <c r="E6" s="1" t="s">
        <v>2</v>
      </c>
      <c r="F6">
        <v>1.9999999999999973</v>
      </c>
      <c r="I6">
        <f t="shared" si="0"/>
        <v>1.0013579992456911</v>
      </c>
      <c r="K6">
        <f t="shared" si="1"/>
        <v>100.13579992456911</v>
      </c>
      <c r="M6">
        <f t="shared" si="2"/>
        <v>0.92525768155793053</v>
      </c>
      <c r="O6">
        <f t="shared" si="3"/>
        <v>92.52576815579306</v>
      </c>
    </row>
    <row r="7" spans="1:15" x14ac:dyDescent="0.25">
      <c r="A7" s="1" t="s">
        <v>3</v>
      </c>
      <c r="B7">
        <v>1.8749989999999999</v>
      </c>
      <c r="C7">
        <v>196.98237569197926</v>
      </c>
      <c r="E7" s="1" t="s">
        <v>3</v>
      </c>
      <c r="F7">
        <v>1.999999999999998</v>
      </c>
      <c r="I7">
        <f t="shared" si="0"/>
        <v>1.0021493483257737</v>
      </c>
      <c r="K7">
        <f t="shared" si="1"/>
        <v>100.21493483257737</v>
      </c>
      <c r="M7">
        <f t="shared" si="2"/>
        <v>0.92598889039202581</v>
      </c>
      <c r="O7">
        <f t="shared" si="3"/>
        <v>92.598889039202575</v>
      </c>
    </row>
    <row r="8" spans="1:15" x14ac:dyDescent="0.25">
      <c r="A8" s="1" t="s">
        <v>4</v>
      </c>
      <c r="B8">
        <v>1.833332</v>
      </c>
      <c r="C8">
        <v>197.15519741893843</v>
      </c>
      <c r="E8" s="1" t="s">
        <v>4</v>
      </c>
      <c r="F8">
        <v>1.9999999999999949</v>
      </c>
      <c r="I8">
        <f t="shared" si="0"/>
        <v>1.0030285801882197</v>
      </c>
      <c r="K8">
        <f t="shared" si="1"/>
        <v>100.30285801882198</v>
      </c>
      <c r="M8">
        <f t="shared" si="2"/>
        <v>0.92680130317068365</v>
      </c>
      <c r="O8">
        <f t="shared" si="3"/>
        <v>92.680130317068361</v>
      </c>
    </row>
    <row r="9" spans="1:15" x14ac:dyDescent="0.25">
      <c r="A9" s="1" t="s">
        <v>5</v>
      </c>
      <c r="B9">
        <v>1.7916649999999998</v>
      </c>
      <c r="C9">
        <v>197.34757285595816</v>
      </c>
      <c r="E9" s="1" t="s">
        <v>5</v>
      </c>
      <c r="F9">
        <v>1.9999999999999882</v>
      </c>
      <c r="I9">
        <f t="shared" si="0"/>
        <v>1.0040072917006886</v>
      </c>
      <c r="K9">
        <f t="shared" si="1"/>
        <v>100.40072917006886</v>
      </c>
      <c r="M9">
        <f t="shared" si="2"/>
        <v>0.92770563543309448</v>
      </c>
      <c r="O9">
        <f t="shared" si="3"/>
        <v>92.77056354330945</v>
      </c>
    </row>
    <row r="10" spans="1:15" x14ac:dyDescent="0.25">
      <c r="A10" s="1" t="s">
        <v>6</v>
      </c>
      <c r="B10">
        <v>1.7499979999999999</v>
      </c>
      <c r="C10">
        <v>197.56212408520435</v>
      </c>
      <c r="E10" s="1" t="s">
        <v>6</v>
      </c>
      <c r="F10">
        <v>1.9999999999999813</v>
      </c>
      <c r="I10">
        <f t="shared" si="0"/>
        <v>1.005098822726326</v>
      </c>
      <c r="K10">
        <f t="shared" si="1"/>
        <v>100.50988227263259</v>
      </c>
      <c r="M10">
        <f t="shared" si="2"/>
        <v>0.92871421325130799</v>
      </c>
      <c r="O10">
        <f t="shared" si="3"/>
        <v>92.871421325130797</v>
      </c>
    </row>
    <row r="11" spans="1:15" x14ac:dyDescent="0.25">
      <c r="A11" s="1" t="s">
        <v>7</v>
      </c>
      <c r="B11">
        <v>1.7083309999999998</v>
      </c>
      <c r="C11">
        <v>197.80187200529437</v>
      </c>
      <c r="E11" s="1" t="s">
        <v>7</v>
      </c>
      <c r="F11">
        <v>1.9999999999999689</v>
      </c>
      <c r="I11">
        <f t="shared" si="0"/>
        <v>1.0063185421100356</v>
      </c>
      <c r="K11">
        <f t="shared" si="1"/>
        <v>100.63185421100356</v>
      </c>
      <c r="M11">
        <f t="shared" si="2"/>
        <v>0.92984123748237468</v>
      </c>
      <c r="O11">
        <f t="shared" si="3"/>
        <v>92.984123748237465</v>
      </c>
    </row>
    <row r="12" spans="1:15" x14ac:dyDescent="0.25">
      <c r="A12" s="1" t="s">
        <v>8</v>
      </c>
      <c r="B12">
        <v>1.6666639999999999</v>
      </c>
      <c r="C12">
        <v>198.07030208597607</v>
      </c>
      <c r="E12" s="1" t="s">
        <v>8</v>
      </c>
      <c r="F12">
        <v>1.999999999999952</v>
      </c>
      <c r="I12">
        <f t="shared" si="0"/>
        <v>1.007684182205913</v>
      </c>
      <c r="K12">
        <f t="shared" si="1"/>
        <v>100.7684182205913</v>
      </c>
      <c r="M12">
        <f t="shared" si="2"/>
        <v>0.9311030928726608</v>
      </c>
      <c r="O12">
        <f t="shared" si="3"/>
        <v>93.110309287266077</v>
      </c>
    </row>
    <row r="13" spans="1:15" x14ac:dyDescent="0.25">
      <c r="A13" s="1" t="s">
        <v>9</v>
      </c>
      <c r="B13">
        <v>1.6249969999999998</v>
      </c>
      <c r="C13">
        <v>198.37144118719215</v>
      </c>
      <c r="E13" s="1" t="s">
        <v>9</v>
      </c>
      <c r="F13">
        <v>1.9999999999999152</v>
      </c>
      <c r="I13">
        <f t="shared" si="0"/>
        <v>1.0092162296948266</v>
      </c>
      <c r="K13">
        <f t="shared" si="1"/>
        <v>100.92162296948266</v>
      </c>
      <c r="M13">
        <f t="shared" si="2"/>
        <v>0.93251870917441959</v>
      </c>
      <c r="O13">
        <f t="shared" si="3"/>
        <v>93.251870917441963</v>
      </c>
    </row>
    <row r="14" spans="1:15" x14ac:dyDescent="0.25">
      <c r="A14" s="1" t="s">
        <v>10</v>
      </c>
      <c r="B14">
        <v>1.5833299999999999</v>
      </c>
      <c r="C14">
        <v>198.70994713513741</v>
      </c>
      <c r="E14" s="1" t="s">
        <v>10</v>
      </c>
      <c r="F14">
        <v>1.9999999999998528</v>
      </c>
      <c r="I14">
        <f t="shared" si="0"/>
        <v>1.0109383813032944</v>
      </c>
      <c r="K14">
        <f t="shared" si="1"/>
        <v>101.09383813032944</v>
      </c>
      <c r="M14">
        <f t="shared" si="2"/>
        <v>0.93410998223135067</v>
      </c>
      <c r="O14">
        <f t="shared" si="3"/>
        <v>93.410998223135067</v>
      </c>
    </row>
    <row r="15" spans="1:15" x14ac:dyDescent="0.25">
      <c r="A15" s="1" t="s">
        <v>11</v>
      </c>
      <c r="B15">
        <v>1.5416629999999998</v>
      </c>
      <c r="C15">
        <v>199.09121289832103</v>
      </c>
      <c r="E15" s="1" t="s">
        <v>11</v>
      </c>
      <c r="F15">
        <v>1.9999999999997624</v>
      </c>
      <c r="I15">
        <f t="shared" si="0"/>
        <v>1.0128780738000021</v>
      </c>
      <c r="K15">
        <f t="shared" si="1"/>
        <v>101.2878073800002</v>
      </c>
      <c r="M15">
        <f t="shared" si="2"/>
        <v>0.93590226369691154</v>
      </c>
      <c r="O15">
        <f t="shared" si="3"/>
        <v>93.590226369691152</v>
      </c>
    </row>
    <row r="16" spans="1:15" x14ac:dyDescent="0.25">
      <c r="A16" s="1" t="s">
        <v>12</v>
      </c>
      <c r="B16">
        <v>1.4999959999999999</v>
      </c>
      <c r="C16">
        <v>199.52148731553092</v>
      </c>
      <c r="E16" s="1" t="s">
        <v>12</v>
      </c>
      <c r="F16">
        <v>1.9999999999995903</v>
      </c>
      <c r="I16">
        <f t="shared" si="0"/>
        <v>1.0150670982002479</v>
      </c>
      <c r="K16">
        <f t="shared" si="1"/>
        <v>101.50670982002478</v>
      </c>
      <c r="M16">
        <f t="shared" si="2"/>
        <v>0.93792492856099696</v>
      </c>
      <c r="O16">
        <f t="shared" si="3"/>
        <v>93.792492856099699</v>
      </c>
    </row>
    <row r="17" spans="1:15" x14ac:dyDescent="0.25">
      <c r="A17" s="1" t="s">
        <v>13</v>
      </c>
      <c r="B17">
        <v>1.458329</v>
      </c>
      <c r="C17">
        <v>200.00801436364179</v>
      </c>
      <c r="E17" s="1" t="s">
        <v>13</v>
      </c>
      <c r="F17">
        <v>1.9999999999993061</v>
      </c>
      <c r="I17">
        <f t="shared" si="0"/>
        <v>1.0175423082919852</v>
      </c>
      <c r="K17">
        <f t="shared" si="1"/>
        <v>101.75423082919852</v>
      </c>
      <c r="M17">
        <f t="shared" si="2"/>
        <v>0.94021202983004848</v>
      </c>
      <c r="O17">
        <f t="shared" si="3"/>
        <v>94.021202983004855</v>
      </c>
    </row>
    <row r="18" spans="1:15" x14ac:dyDescent="0.25">
      <c r="A18" s="1" t="s">
        <v>14</v>
      </c>
      <c r="B18">
        <v>1.4166619999999999</v>
      </c>
      <c r="C18">
        <v>200.55919287495846</v>
      </c>
      <c r="E18" s="1" t="s">
        <v>14</v>
      </c>
      <c r="F18">
        <v>1.9999999999988229</v>
      </c>
      <c r="I18">
        <f t="shared" si="0"/>
        <v>1.0203464331990322</v>
      </c>
      <c r="K18">
        <f t="shared" si="1"/>
        <v>102.03464331990321</v>
      </c>
      <c r="M18">
        <f t="shared" si="2"/>
        <v>0.94280304933780446</v>
      </c>
      <c r="O18">
        <f t="shared" si="3"/>
        <v>94.280304933780442</v>
      </c>
    </row>
    <row r="19" spans="1:15" x14ac:dyDescent="0.25">
      <c r="A19" s="1" t="s">
        <v>15</v>
      </c>
      <c r="B19">
        <v>1.3749949999999997</v>
      </c>
      <c r="C19">
        <v>201.18475837000111</v>
      </c>
      <c r="E19" s="1" t="s">
        <v>15</v>
      </c>
      <c r="F19">
        <v>1.9999999999979985</v>
      </c>
      <c r="I19">
        <f t="shared" si="0"/>
        <v>1.0235290024567631</v>
      </c>
      <c r="K19">
        <f t="shared" si="1"/>
        <v>102.35290024567631</v>
      </c>
      <c r="M19">
        <f t="shared" si="2"/>
        <v>0.94574375251790965</v>
      </c>
      <c r="O19">
        <f t="shared" si="3"/>
        <v>94.574375251790968</v>
      </c>
    </row>
    <row r="20" spans="1:15" x14ac:dyDescent="0.25">
      <c r="A20" s="1" t="s">
        <v>16</v>
      </c>
      <c r="B20">
        <v>1.3333279999999998</v>
      </c>
      <c r="C20">
        <v>201.89598820451226</v>
      </c>
      <c r="E20" s="1" t="s">
        <v>16</v>
      </c>
      <c r="F20">
        <v>1.9999999999965983</v>
      </c>
      <c r="I20">
        <f t="shared" si="0"/>
        <v>1.0271473896990804</v>
      </c>
      <c r="K20">
        <f t="shared" si="1"/>
        <v>102.71473896990804</v>
      </c>
      <c r="M20">
        <f t="shared" si="2"/>
        <v>0.9490871527736896</v>
      </c>
      <c r="O20">
        <f t="shared" si="3"/>
        <v>94.908715277368955</v>
      </c>
    </row>
    <row r="21" spans="1:15" x14ac:dyDescent="0.25">
      <c r="A21" s="1" t="s">
        <v>17</v>
      </c>
      <c r="B21">
        <v>1.2916609999999999</v>
      </c>
      <c r="C21">
        <v>202.70593048345714</v>
      </c>
      <c r="E21" s="1" t="s">
        <v>17</v>
      </c>
      <c r="F21">
        <v>1.9999999999942237</v>
      </c>
      <c r="I21">
        <f t="shared" si="0"/>
        <v>1.031267977260149</v>
      </c>
      <c r="K21">
        <f t="shared" si="1"/>
        <v>103.1267977260149</v>
      </c>
      <c r="M21">
        <f t="shared" si="2"/>
        <v>0.95289458757351408</v>
      </c>
      <c r="O21">
        <f t="shared" si="3"/>
        <v>95.289458757351412</v>
      </c>
    </row>
    <row r="22" spans="1:15" x14ac:dyDescent="0.25">
      <c r="A22" s="1" t="s">
        <v>18</v>
      </c>
      <c r="B22">
        <v>1.2499939999999998</v>
      </c>
      <c r="C22">
        <v>203.62965613414477</v>
      </c>
      <c r="E22" s="1" t="s">
        <v>18</v>
      </c>
      <c r="F22">
        <v>1.9999999999902536</v>
      </c>
      <c r="I22">
        <f t="shared" si="0"/>
        <v>1.0359674385983344</v>
      </c>
      <c r="K22">
        <f t="shared" si="1"/>
        <v>103.59674385983344</v>
      </c>
      <c r="M22">
        <f t="shared" si="2"/>
        <v>0.95723690341421863</v>
      </c>
      <c r="O22">
        <f t="shared" si="3"/>
        <v>95.723690341421857</v>
      </c>
    </row>
    <row r="23" spans="1:15" x14ac:dyDescent="0.25">
      <c r="A23" s="1" t="s">
        <v>19</v>
      </c>
      <c r="B23">
        <v>1.2083269999999997</v>
      </c>
      <c r="C23">
        <v>204.68453216986973</v>
      </c>
      <c r="E23" s="1" t="s">
        <v>19</v>
      </c>
      <c r="F23">
        <v>1.9999999999836893</v>
      </c>
      <c r="I23">
        <f t="shared" si="0"/>
        <v>1.0413341285270787</v>
      </c>
      <c r="K23">
        <f t="shared" si="1"/>
        <v>104.13341285270788</v>
      </c>
      <c r="M23">
        <f t="shared" si="2"/>
        <v>0.96219574039844469</v>
      </c>
      <c r="O23">
        <f t="shared" si="3"/>
        <v>96.219574039844474</v>
      </c>
    </row>
    <row r="24" spans="1:15" x14ac:dyDescent="0.25">
      <c r="A24" s="1" t="s">
        <v>20</v>
      </c>
      <c r="B24">
        <v>1.1666599999999998</v>
      </c>
      <c r="C24">
        <v>205.89051262663085</v>
      </c>
      <c r="E24" s="1" t="s">
        <v>20</v>
      </c>
      <c r="F24">
        <v>1.9999999999729545</v>
      </c>
      <c r="I24">
        <f t="shared" si="0"/>
        <v>1.0474695633576883</v>
      </c>
      <c r="K24">
        <f t="shared" si="1"/>
        <v>104.74695633576883</v>
      </c>
      <c r="M24">
        <f t="shared" si="2"/>
        <v>0.96786489989084978</v>
      </c>
      <c r="O24">
        <f t="shared" si="3"/>
        <v>96.786489989084984</v>
      </c>
    </row>
    <row r="25" spans="1:15" x14ac:dyDescent="0.25">
      <c r="A25" s="1" t="s">
        <v>21</v>
      </c>
      <c r="B25">
        <v>1.1249929999999999</v>
      </c>
      <c r="C25">
        <v>207.27044219299302</v>
      </c>
      <c r="E25" s="1" t="s">
        <v>21</v>
      </c>
      <c r="F25">
        <v>1.9999999999557201</v>
      </c>
      <c r="I25">
        <f t="shared" si="0"/>
        <v>1.0544899656185875</v>
      </c>
      <c r="K25">
        <f t="shared" si="1"/>
        <v>105.44899656185875</v>
      </c>
      <c r="M25">
        <f t="shared" si="2"/>
        <v>0.97435177184315558</v>
      </c>
      <c r="O25">
        <f t="shared" si="3"/>
        <v>97.435177184315563</v>
      </c>
    </row>
    <row r="26" spans="1:15" x14ac:dyDescent="0.25">
      <c r="A26" s="1" t="s">
        <v>22</v>
      </c>
      <c r="B26">
        <v>1.0833259999999998</v>
      </c>
      <c r="C26">
        <v>208.8503666921205</v>
      </c>
      <c r="E26" s="1" t="s">
        <v>22</v>
      </c>
      <c r="F26">
        <v>1.9999999999286937</v>
      </c>
      <c r="I26">
        <f t="shared" si="0"/>
        <v>1.0625278436350472</v>
      </c>
      <c r="K26">
        <f t="shared" si="1"/>
        <v>106.25278436350472</v>
      </c>
      <c r="M26">
        <f t="shared" si="2"/>
        <v>0.98177879433037496</v>
      </c>
      <c r="O26">
        <f t="shared" si="3"/>
        <v>98.177879433037489</v>
      </c>
    </row>
    <row r="27" spans="1:15" x14ac:dyDescent="0.25">
      <c r="A27" s="1" t="s">
        <v>23</v>
      </c>
      <c r="B27">
        <v>1.0416589999999999</v>
      </c>
      <c r="C27">
        <v>210.6598451462888</v>
      </c>
      <c r="E27" s="1" t="s">
        <v>23</v>
      </c>
      <c r="F27">
        <v>1.9999999998873252</v>
      </c>
      <c r="I27">
        <f t="shared" si="0"/>
        <v>1.0717335791597817</v>
      </c>
      <c r="K27">
        <f t="shared" si="1"/>
        <v>107.17335791597817</v>
      </c>
      <c r="M27">
        <f t="shared" si="2"/>
        <v>0.99028492052606898</v>
      </c>
      <c r="O27">
        <f t="shared" si="3"/>
        <v>99.028492052606893</v>
      </c>
    </row>
    <row r="28" spans="1:15" x14ac:dyDescent="0.25">
      <c r="A28" s="1" t="s">
        <v>24</v>
      </c>
      <c r="B28">
        <v>1.0001</v>
      </c>
      <c r="C28">
        <v>212.72651844457474</v>
      </c>
      <c r="E28" s="1" t="s">
        <v>24</v>
      </c>
      <c r="F28">
        <v>1.9999999939702098</v>
      </c>
      <c r="I28">
        <f t="shared" si="0"/>
        <v>1.0822477954281353</v>
      </c>
      <c r="K28">
        <f t="shared" si="1"/>
        <v>108.22477954281354</v>
      </c>
      <c r="M28">
        <f t="shared" si="2"/>
        <v>1.0000000867055809</v>
      </c>
      <c r="O28">
        <f t="shared" si="3"/>
        <v>100.00000867055809</v>
      </c>
    </row>
    <row r="29" spans="1:15" x14ac:dyDescent="0.25">
      <c r="B29" s="1" t="s">
        <v>25</v>
      </c>
    </row>
    <row r="30" spans="1:15" x14ac:dyDescent="0.25">
      <c r="B30">
        <v>2</v>
      </c>
      <c r="C30">
        <f>C4/212.7265*100</f>
        <v>92.40027447092065</v>
      </c>
    </row>
    <row r="31" spans="1:15" x14ac:dyDescent="0.25">
      <c r="B31">
        <v>1.9583329999999999</v>
      </c>
      <c r="C31">
        <f t="shared" ref="C31:C54" si="4">C5/212.7265*100</f>
        <v>92.459834591693593</v>
      </c>
    </row>
    <row r="32" spans="1:15" x14ac:dyDescent="0.25">
      <c r="B32">
        <v>1.916666</v>
      </c>
      <c r="C32">
        <f t="shared" si="4"/>
        <v>92.52576815579306</v>
      </c>
    </row>
    <row r="33" spans="2:3" x14ac:dyDescent="0.25">
      <c r="B33">
        <v>1.8749989999999999</v>
      </c>
      <c r="C33">
        <f t="shared" si="4"/>
        <v>92.598889039202575</v>
      </c>
    </row>
    <row r="34" spans="2:3" x14ac:dyDescent="0.25">
      <c r="B34">
        <v>1.833332</v>
      </c>
      <c r="C34">
        <f t="shared" si="4"/>
        <v>92.680130317068361</v>
      </c>
    </row>
    <row r="35" spans="2:3" x14ac:dyDescent="0.25">
      <c r="B35">
        <v>1.7916649999999998</v>
      </c>
      <c r="C35">
        <f t="shared" si="4"/>
        <v>92.77056354330945</v>
      </c>
    </row>
    <row r="36" spans="2:3" x14ac:dyDescent="0.25">
      <c r="B36">
        <v>1.7499979999999999</v>
      </c>
      <c r="C36">
        <f t="shared" si="4"/>
        <v>92.871421325130797</v>
      </c>
    </row>
    <row r="37" spans="2:3" x14ac:dyDescent="0.25">
      <c r="B37">
        <v>1.7083309999999998</v>
      </c>
      <c r="C37">
        <f t="shared" si="4"/>
        <v>92.984123748237465</v>
      </c>
    </row>
    <row r="38" spans="2:3" x14ac:dyDescent="0.25">
      <c r="B38">
        <v>1.6666639999999999</v>
      </c>
      <c r="C38">
        <f t="shared" si="4"/>
        <v>93.110309287266077</v>
      </c>
    </row>
    <row r="39" spans="2:3" x14ac:dyDescent="0.25">
      <c r="B39">
        <v>1.6249969999999998</v>
      </c>
      <c r="C39">
        <f t="shared" si="4"/>
        <v>93.251870917441963</v>
      </c>
    </row>
    <row r="40" spans="2:3" x14ac:dyDescent="0.25">
      <c r="B40">
        <v>1.5833299999999999</v>
      </c>
      <c r="C40">
        <f t="shared" si="4"/>
        <v>93.410998223135067</v>
      </c>
    </row>
    <row r="41" spans="2:3" x14ac:dyDescent="0.25">
      <c r="B41">
        <v>1.5416629999999998</v>
      </c>
      <c r="C41">
        <f t="shared" si="4"/>
        <v>93.590226369691152</v>
      </c>
    </row>
    <row r="42" spans="2:3" x14ac:dyDescent="0.25">
      <c r="B42">
        <v>1.4999959999999999</v>
      </c>
      <c r="C42">
        <f t="shared" si="4"/>
        <v>93.792492856099699</v>
      </c>
    </row>
    <row r="43" spans="2:3" x14ac:dyDescent="0.25">
      <c r="B43">
        <v>1.458329</v>
      </c>
      <c r="C43">
        <f t="shared" si="4"/>
        <v>94.021202983004855</v>
      </c>
    </row>
    <row r="44" spans="2:3" x14ac:dyDescent="0.25">
      <c r="B44">
        <v>1.4166619999999999</v>
      </c>
      <c r="C44">
        <f t="shared" si="4"/>
        <v>94.280304933780442</v>
      </c>
    </row>
    <row r="45" spans="2:3" x14ac:dyDescent="0.25">
      <c r="B45">
        <v>1.3749949999999997</v>
      </c>
      <c r="C45">
        <f t="shared" si="4"/>
        <v>94.574375251790968</v>
      </c>
    </row>
    <row r="46" spans="2:3" x14ac:dyDescent="0.25">
      <c r="B46">
        <v>1.3333279999999998</v>
      </c>
      <c r="C46">
        <f t="shared" si="4"/>
        <v>94.908715277368955</v>
      </c>
    </row>
    <row r="47" spans="2:3" x14ac:dyDescent="0.25">
      <c r="B47">
        <v>1.2916609999999999</v>
      </c>
      <c r="C47">
        <f t="shared" si="4"/>
        <v>95.289458757351412</v>
      </c>
    </row>
    <row r="48" spans="2:3" x14ac:dyDescent="0.25">
      <c r="B48">
        <v>1.2499939999999998</v>
      </c>
      <c r="C48">
        <f t="shared" si="4"/>
        <v>95.723690341421857</v>
      </c>
    </row>
    <row r="49" spans="2:3" x14ac:dyDescent="0.25">
      <c r="B49">
        <v>1.2083269999999997</v>
      </c>
      <c r="C49">
        <f t="shared" si="4"/>
        <v>96.219574039844474</v>
      </c>
    </row>
    <row r="50" spans="2:3" x14ac:dyDescent="0.25">
      <c r="B50">
        <v>1.1666599999999998</v>
      </c>
      <c r="C50">
        <f t="shared" si="4"/>
        <v>96.786489989084984</v>
      </c>
    </row>
    <row r="51" spans="2:3" x14ac:dyDescent="0.25">
      <c r="B51">
        <v>1.1249929999999999</v>
      </c>
      <c r="C51">
        <f t="shared" si="4"/>
        <v>97.435177184315563</v>
      </c>
    </row>
    <row r="52" spans="2:3" x14ac:dyDescent="0.25">
      <c r="B52">
        <v>1.0833259999999998</v>
      </c>
      <c r="C52">
        <f t="shared" si="4"/>
        <v>98.177879433037489</v>
      </c>
    </row>
    <row r="53" spans="2:3" x14ac:dyDescent="0.25">
      <c r="B53">
        <v>1.0416589999999999</v>
      </c>
      <c r="C53">
        <f t="shared" si="4"/>
        <v>99.028492052606893</v>
      </c>
    </row>
    <row r="54" spans="2:3" x14ac:dyDescent="0.25">
      <c r="B54">
        <v>1.0001</v>
      </c>
      <c r="C54">
        <f t="shared" si="4"/>
        <v>100.00000867055809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FD9F4-EC29-4E42-8B0F-AE5561E8FCA9}">
  <dimension ref="B3:L28"/>
  <sheetViews>
    <sheetView workbookViewId="0">
      <selection activeCell="E34" sqref="E34"/>
    </sheetView>
  </sheetViews>
  <sheetFormatPr defaultRowHeight="15" x14ac:dyDescent="0.25"/>
  <sheetData>
    <row r="3" spans="2:12" x14ac:dyDescent="0.25">
      <c r="C3" s="1" t="s">
        <v>28</v>
      </c>
      <c r="F3" s="1" t="s">
        <v>29</v>
      </c>
      <c r="I3" s="1" t="s">
        <v>30</v>
      </c>
      <c r="L3" s="1" t="s">
        <v>31</v>
      </c>
    </row>
    <row r="4" spans="2:12" x14ac:dyDescent="0.25">
      <c r="B4" s="1" t="s">
        <v>0</v>
      </c>
      <c r="C4">
        <v>37.64705882352942</v>
      </c>
      <c r="E4" s="1" t="s">
        <v>0</v>
      </c>
      <c r="F4">
        <v>2.3529411764705852</v>
      </c>
      <c r="H4" s="1" t="s">
        <v>0</v>
      </c>
      <c r="I4">
        <v>0.2</v>
      </c>
      <c r="K4" s="1" t="s">
        <v>0</v>
      </c>
      <c r="L4">
        <v>0.2</v>
      </c>
    </row>
    <row r="5" spans="2:12" x14ac:dyDescent="0.25">
      <c r="B5" s="1" t="s">
        <v>1</v>
      </c>
      <c r="C5">
        <v>37.453485952129483</v>
      </c>
      <c r="E5" s="1" t="s">
        <v>1</v>
      </c>
      <c r="F5">
        <v>2.5465140478705148</v>
      </c>
      <c r="H5" s="1" t="s">
        <v>1</v>
      </c>
      <c r="I5">
        <v>0.2</v>
      </c>
      <c r="K5" s="1" t="s">
        <v>1</v>
      </c>
      <c r="L5">
        <v>0.2</v>
      </c>
    </row>
    <row r="6" spans="2:12" x14ac:dyDescent="0.25">
      <c r="B6" s="1" t="s">
        <v>2</v>
      </c>
      <c r="C6">
        <v>37.240503849620211</v>
      </c>
      <c r="E6" s="1" t="s">
        <v>2</v>
      </c>
      <c r="F6">
        <v>2.7594961503797979</v>
      </c>
      <c r="H6" s="1" t="s">
        <v>2</v>
      </c>
      <c r="I6">
        <v>0.2</v>
      </c>
      <c r="K6" s="1" t="s">
        <v>2</v>
      </c>
      <c r="L6">
        <v>0.2</v>
      </c>
    </row>
    <row r="7" spans="2:12" x14ac:dyDescent="0.25">
      <c r="B7" s="1" t="s">
        <v>3</v>
      </c>
      <c r="C7">
        <v>37.005896760605779</v>
      </c>
      <c r="E7" s="1" t="s">
        <v>3</v>
      </c>
      <c r="F7">
        <v>2.9941032393942164</v>
      </c>
      <c r="H7" s="1" t="s">
        <v>3</v>
      </c>
      <c r="I7">
        <v>0.2</v>
      </c>
      <c r="K7" s="1" t="s">
        <v>3</v>
      </c>
      <c r="L7">
        <v>0.2</v>
      </c>
    </row>
    <row r="8" spans="2:12" x14ac:dyDescent="0.25">
      <c r="B8" s="1" t="s">
        <v>4</v>
      </c>
      <c r="C8">
        <v>36.747183375552822</v>
      </c>
      <c r="E8" s="1" t="s">
        <v>4</v>
      </c>
      <c r="F8">
        <v>3.2528166244471683</v>
      </c>
      <c r="H8" s="1" t="s">
        <v>4</v>
      </c>
      <c r="I8">
        <v>0.2</v>
      </c>
      <c r="K8" s="1" t="s">
        <v>4</v>
      </c>
      <c r="L8">
        <v>0.2</v>
      </c>
    </row>
    <row r="9" spans="2:12" x14ac:dyDescent="0.25">
      <c r="B9" s="1" t="s">
        <v>5</v>
      </c>
      <c r="C9">
        <v>36.461588440259931</v>
      </c>
      <c r="E9" s="1" t="s">
        <v>5</v>
      </c>
      <c r="F9">
        <v>3.5384115597400738</v>
      </c>
      <c r="H9" s="1" t="s">
        <v>5</v>
      </c>
      <c r="I9">
        <v>0.2</v>
      </c>
      <c r="K9" s="1" t="s">
        <v>5</v>
      </c>
      <c r="L9">
        <v>0.2</v>
      </c>
    </row>
    <row r="10" spans="2:12" x14ac:dyDescent="0.25">
      <c r="B10" s="1" t="s">
        <v>6</v>
      </c>
      <c r="C10">
        <v>36.146013435722999</v>
      </c>
      <c r="E10" s="1" t="s">
        <v>6</v>
      </c>
      <c r="F10">
        <v>3.8539865642770095</v>
      </c>
      <c r="H10" s="1" t="s">
        <v>6</v>
      </c>
      <c r="I10">
        <v>0.2</v>
      </c>
      <c r="K10" s="1" t="s">
        <v>6</v>
      </c>
      <c r="L10">
        <v>0.2</v>
      </c>
    </row>
    <row r="11" spans="2:12" x14ac:dyDescent="0.25">
      <c r="B11" s="1" t="s">
        <v>7</v>
      </c>
      <c r="C11">
        <v>35.797007323446806</v>
      </c>
      <c r="E11" s="1" t="s">
        <v>7</v>
      </c>
      <c r="F11">
        <v>4.2029926765531895</v>
      </c>
      <c r="H11" s="1" t="s">
        <v>7</v>
      </c>
      <c r="I11">
        <v>0.2</v>
      </c>
      <c r="K11" s="1" t="s">
        <v>7</v>
      </c>
      <c r="L11">
        <v>0.2</v>
      </c>
    </row>
    <row r="12" spans="2:12" x14ac:dyDescent="0.25">
      <c r="B12" s="1" t="s">
        <v>8</v>
      </c>
      <c r="C12">
        <v>35.410738871104144</v>
      </c>
      <c r="E12" s="1" t="s">
        <v>8</v>
      </c>
      <c r="F12">
        <v>4.5892611288958429</v>
      </c>
      <c r="H12" s="1" t="s">
        <v>8</v>
      </c>
      <c r="I12">
        <v>0.2</v>
      </c>
      <c r="K12" s="1" t="s">
        <v>8</v>
      </c>
      <c r="L12">
        <v>0.2</v>
      </c>
    </row>
    <row r="13" spans="2:12" x14ac:dyDescent="0.25">
      <c r="B13" s="1" t="s">
        <v>9</v>
      </c>
      <c r="C13">
        <v>34.982972773117062</v>
      </c>
      <c r="E13" s="1" t="s">
        <v>9</v>
      </c>
      <c r="F13">
        <v>5.0170272268829397</v>
      </c>
      <c r="H13" s="1" t="s">
        <v>9</v>
      </c>
      <c r="I13">
        <v>0.2</v>
      </c>
      <c r="K13" s="1" t="s">
        <v>9</v>
      </c>
      <c r="L13">
        <v>0.2</v>
      </c>
    </row>
    <row r="14" spans="2:12" x14ac:dyDescent="0.25">
      <c r="B14" s="1" t="s">
        <v>10</v>
      </c>
      <c r="C14">
        <v>34.509052702184121</v>
      </c>
      <c r="E14" s="1" t="s">
        <v>10</v>
      </c>
      <c r="F14">
        <v>5.4909472978158806</v>
      </c>
      <c r="H14" s="1" t="s">
        <v>10</v>
      </c>
      <c r="I14">
        <v>0.2</v>
      </c>
      <c r="K14" s="1" t="s">
        <v>10</v>
      </c>
      <c r="L14">
        <v>0.2</v>
      </c>
    </row>
    <row r="15" spans="2:12" x14ac:dyDescent="0.25">
      <c r="B15" s="1" t="s">
        <v>11</v>
      </c>
      <c r="C15">
        <v>33.983895611754889</v>
      </c>
      <c r="E15" s="1" t="s">
        <v>11</v>
      </c>
      <c r="F15">
        <v>6.0161043882451013</v>
      </c>
      <c r="H15" s="1" t="s">
        <v>11</v>
      </c>
      <c r="I15">
        <v>0.2</v>
      </c>
      <c r="K15" s="1" t="s">
        <v>11</v>
      </c>
      <c r="L15">
        <v>0.2</v>
      </c>
    </row>
    <row r="16" spans="2:12" x14ac:dyDescent="0.25">
      <c r="B16" s="1" t="s">
        <v>12</v>
      </c>
      <c r="C16">
        <v>33.402003086118242</v>
      </c>
      <c r="E16" s="1" t="s">
        <v>12</v>
      </c>
      <c r="F16">
        <v>6.5979969138817598</v>
      </c>
      <c r="H16" s="1" t="s">
        <v>12</v>
      </c>
      <c r="I16">
        <v>0.2</v>
      </c>
      <c r="K16" s="1" t="s">
        <v>12</v>
      </c>
      <c r="L16">
        <v>0.2</v>
      </c>
    </row>
    <row r="17" spans="2:12" x14ac:dyDescent="0.25">
      <c r="B17" s="1" t="s">
        <v>13</v>
      </c>
      <c r="C17">
        <v>32.757497307247569</v>
      </c>
      <c r="E17" s="1" t="s">
        <v>13</v>
      </c>
      <c r="F17">
        <v>7.2425026927524376</v>
      </c>
      <c r="H17" s="1" t="s">
        <v>13</v>
      </c>
      <c r="I17">
        <v>0.2</v>
      </c>
      <c r="K17" s="1" t="s">
        <v>13</v>
      </c>
      <c r="L17">
        <v>0.2</v>
      </c>
    </row>
    <row r="18" spans="2:12" x14ac:dyDescent="0.25">
      <c r="B18" s="1" t="s">
        <v>14</v>
      </c>
      <c r="C18">
        <v>32.044191225339652</v>
      </c>
      <c r="E18" s="1" t="s">
        <v>14</v>
      </c>
      <c r="F18">
        <v>7.955808774660353</v>
      </c>
      <c r="H18" s="1" t="s">
        <v>14</v>
      </c>
      <c r="I18">
        <v>0.2</v>
      </c>
      <c r="K18" s="1" t="s">
        <v>14</v>
      </c>
      <c r="L18">
        <v>0.2</v>
      </c>
    </row>
    <row r="19" spans="2:12" x14ac:dyDescent="0.25">
      <c r="B19" s="1" t="s">
        <v>15</v>
      </c>
      <c r="C19">
        <v>31.255704639217424</v>
      </c>
      <c r="E19" s="1" t="s">
        <v>15</v>
      </c>
      <c r="F19">
        <v>8.7442953607825711</v>
      </c>
      <c r="H19" s="1" t="s">
        <v>15</v>
      </c>
      <c r="I19">
        <v>0.2</v>
      </c>
      <c r="K19" s="1" t="s">
        <v>15</v>
      </c>
      <c r="L19">
        <v>0.2</v>
      </c>
    </row>
    <row r="20" spans="2:12" x14ac:dyDescent="0.25">
      <c r="B20" s="1" t="s">
        <v>16</v>
      </c>
      <c r="C20">
        <v>30.385639821415396</v>
      </c>
      <c r="E20" s="1" t="s">
        <v>16</v>
      </c>
      <c r="F20">
        <v>9.6143601785846151</v>
      </c>
      <c r="H20" s="1" t="s">
        <v>16</v>
      </c>
      <c r="I20">
        <v>0.2</v>
      </c>
      <c r="K20" s="1" t="s">
        <v>16</v>
      </c>
      <c r="L20">
        <v>0.2</v>
      </c>
    </row>
    <row r="21" spans="2:12" x14ac:dyDescent="0.25">
      <c r="B21" s="1" t="s">
        <v>17</v>
      </c>
      <c r="C21">
        <v>29.427831553291167</v>
      </c>
      <c r="E21" s="1" t="s">
        <v>17</v>
      </c>
      <c r="F21">
        <v>10.572168446708845</v>
      </c>
      <c r="H21" s="1" t="s">
        <v>17</v>
      </c>
      <c r="I21">
        <v>0.2</v>
      </c>
      <c r="K21" s="1" t="s">
        <v>17</v>
      </c>
      <c r="L21">
        <v>0.2</v>
      </c>
    </row>
    <row r="22" spans="2:12" x14ac:dyDescent="0.25">
      <c r="B22" s="1" t="s">
        <v>18</v>
      </c>
      <c r="C22">
        <v>28.376686176207016</v>
      </c>
      <c r="E22" s="1" t="s">
        <v>18</v>
      </c>
      <c r="F22">
        <v>11.62331382379301</v>
      </c>
      <c r="H22" s="1" t="s">
        <v>18</v>
      </c>
      <c r="I22">
        <v>0.2</v>
      </c>
      <c r="K22" s="1" t="s">
        <v>18</v>
      </c>
      <c r="L22">
        <v>0.2</v>
      </c>
    </row>
    <row r="23" spans="2:12" x14ac:dyDescent="0.25">
      <c r="B23" s="1" t="s">
        <v>19</v>
      </c>
      <c r="C23">
        <v>27.227621397208857</v>
      </c>
      <c r="E23" s="1" t="s">
        <v>19</v>
      </c>
      <c r="F23">
        <v>12.772378602791132</v>
      </c>
      <c r="H23" s="1" t="s">
        <v>19</v>
      </c>
      <c r="I23">
        <v>0.2</v>
      </c>
      <c r="K23" s="1" t="s">
        <v>19</v>
      </c>
      <c r="L23">
        <v>0.2</v>
      </c>
    </row>
    <row r="24" spans="2:12" x14ac:dyDescent="0.25">
      <c r="B24" s="1" t="s">
        <v>20</v>
      </c>
      <c r="C24">
        <v>25.977611700818528</v>
      </c>
      <c r="E24" s="1" t="s">
        <v>20</v>
      </c>
      <c r="F24">
        <v>14.022388299181436</v>
      </c>
      <c r="H24" s="1" t="s">
        <v>20</v>
      </c>
      <c r="I24">
        <v>0.2</v>
      </c>
      <c r="K24" s="1" t="s">
        <v>20</v>
      </c>
      <c r="L24">
        <v>0.2</v>
      </c>
    </row>
    <row r="25" spans="2:12" x14ac:dyDescent="0.25">
      <c r="B25" s="1" t="s">
        <v>21</v>
      </c>
      <c r="C25">
        <v>24.625831799123688</v>
      </c>
      <c r="E25" s="1" t="s">
        <v>21</v>
      </c>
      <c r="F25">
        <v>15.374168200876323</v>
      </c>
      <c r="H25" s="1" t="s">
        <v>21</v>
      </c>
      <c r="I25">
        <v>0.2</v>
      </c>
      <c r="K25" s="1" t="s">
        <v>21</v>
      </c>
      <c r="L25">
        <v>0.2</v>
      </c>
    </row>
    <row r="26" spans="2:12" x14ac:dyDescent="0.25">
      <c r="B26" s="1" t="s">
        <v>22</v>
      </c>
      <c r="C26">
        <v>23.174371424898396</v>
      </c>
      <c r="E26" s="1" t="s">
        <v>22</v>
      </c>
      <c r="F26">
        <v>16.825628575101636</v>
      </c>
      <c r="H26" s="1" t="s">
        <v>22</v>
      </c>
      <c r="I26">
        <v>0.2</v>
      </c>
      <c r="K26" s="1" t="s">
        <v>22</v>
      </c>
      <c r="L26">
        <v>0.2</v>
      </c>
    </row>
    <row r="27" spans="2:12" x14ac:dyDescent="0.25">
      <c r="B27" s="1" t="s">
        <v>23</v>
      </c>
      <c r="C27">
        <v>21.628968862825928</v>
      </c>
      <c r="E27" s="1" t="s">
        <v>23</v>
      </c>
      <c r="F27">
        <v>18.371031137174075</v>
      </c>
      <c r="H27" s="1" t="s">
        <v>23</v>
      </c>
      <c r="I27">
        <v>0.2</v>
      </c>
      <c r="K27" s="1" t="s">
        <v>23</v>
      </c>
      <c r="L27">
        <v>0.2</v>
      </c>
    </row>
    <row r="28" spans="2:12" x14ac:dyDescent="0.25">
      <c r="B28" s="1" t="s">
        <v>24</v>
      </c>
      <c r="C28">
        <v>20.003999799971723</v>
      </c>
      <c r="E28" s="1" t="s">
        <v>24</v>
      </c>
      <c r="F28">
        <v>19.996000200028291</v>
      </c>
      <c r="H28" s="1" t="s">
        <v>24</v>
      </c>
      <c r="I28">
        <v>0.2</v>
      </c>
      <c r="K28" s="1" t="s">
        <v>24</v>
      </c>
      <c r="L28">
        <v>0.2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9BFE1-020F-4425-BC75-976A321CBAB5}">
  <dimension ref="A1:Q112"/>
  <sheetViews>
    <sheetView topLeftCell="A45" zoomScale="80" zoomScaleNormal="80" workbookViewId="0">
      <selection activeCell="AA71" sqref="AA71"/>
    </sheetView>
  </sheetViews>
  <sheetFormatPr defaultRowHeight="15" x14ac:dyDescent="0.25"/>
  <sheetData>
    <row r="1" spans="1:15" ht="18.75" x14ac:dyDescent="0.3">
      <c r="A1" s="3" t="s">
        <v>45</v>
      </c>
    </row>
    <row r="3" spans="1:15" x14ac:dyDescent="0.25">
      <c r="C3" s="1" t="s">
        <v>28</v>
      </c>
      <c r="F3" s="1" t="s">
        <v>29</v>
      </c>
      <c r="I3" s="1" t="s">
        <v>30</v>
      </c>
      <c r="L3" s="1" t="s">
        <v>31</v>
      </c>
      <c r="O3" s="1" t="s">
        <v>32</v>
      </c>
    </row>
    <row r="4" spans="1:15" x14ac:dyDescent="0.25">
      <c r="B4" s="1" t="s">
        <v>0</v>
      </c>
      <c r="C4">
        <v>37.64705882352942</v>
      </c>
      <c r="E4" s="1" t="s">
        <v>0</v>
      </c>
      <c r="F4">
        <v>2.3529411764705852</v>
      </c>
      <c r="H4" s="1" t="s">
        <v>0</v>
      </c>
      <c r="I4">
        <v>0.2</v>
      </c>
      <c r="K4" s="1" t="s">
        <v>0</v>
      </c>
      <c r="L4">
        <v>0.2</v>
      </c>
      <c r="N4" s="1" t="s">
        <v>0</v>
      </c>
      <c r="O4">
        <v>-3.1491396158425331E-11</v>
      </c>
    </row>
    <row r="5" spans="1:15" x14ac:dyDescent="0.25">
      <c r="B5" s="1" t="s">
        <v>1</v>
      </c>
      <c r="C5">
        <v>37.453485952129483</v>
      </c>
      <c r="E5" s="1" t="s">
        <v>1</v>
      </c>
      <c r="F5">
        <v>2.5465140478705148</v>
      </c>
      <c r="H5" s="1" t="s">
        <v>1</v>
      </c>
      <c r="I5">
        <v>0.2</v>
      </c>
      <c r="K5" s="1" t="s">
        <v>1</v>
      </c>
      <c r="L5">
        <v>0.2</v>
      </c>
      <c r="N5" s="1" t="s">
        <v>3</v>
      </c>
      <c r="O5">
        <v>-2.0250467969162897E-15</v>
      </c>
    </row>
    <row r="6" spans="1:15" x14ac:dyDescent="0.25">
      <c r="B6" s="1" t="s">
        <v>2</v>
      </c>
      <c r="C6">
        <v>37.240503849620211</v>
      </c>
      <c r="E6" s="1" t="s">
        <v>2</v>
      </c>
      <c r="F6">
        <v>2.7594961503797979</v>
      </c>
      <c r="H6" s="1" t="s">
        <v>2</v>
      </c>
      <c r="I6">
        <v>0.2</v>
      </c>
      <c r="K6" s="1" t="s">
        <v>2</v>
      </c>
      <c r="L6">
        <v>0.2</v>
      </c>
      <c r="N6" s="1" t="s">
        <v>6</v>
      </c>
      <c r="O6">
        <v>-2.0623502905437342E-14</v>
      </c>
    </row>
    <row r="7" spans="1:15" x14ac:dyDescent="0.25">
      <c r="B7" s="1" t="s">
        <v>3</v>
      </c>
      <c r="C7">
        <v>37.005896760605779</v>
      </c>
      <c r="E7" s="1" t="s">
        <v>3</v>
      </c>
      <c r="F7">
        <v>2.9941032393942164</v>
      </c>
      <c r="H7" s="1" t="s">
        <v>3</v>
      </c>
      <c r="I7">
        <v>0.2</v>
      </c>
      <c r="K7" s="1" t="s">
        <v>3</v>
      </c>
      <c r="L7">
        <v>0.2</v>
      </c>
      <c r="N7" s="1" t="s">
        <v>9</v>
      </c>
      <c r="O7">
        <v>-1.8575363469611907E-13</v>
      </c>
    </row>
    <row r="8" spans="1:15" x14ac:dyDescent="0.25">
      <c r="B8" s="1" t="s">
        <v>4</v>
      </c>
      <c r="C8">
        <v>36.747183375552822</v>
      </c>
      <c r="E8" s="1" t="s">
        <v>4</v>
      </c>
      <c r="F8">
        <v>3.2528166244471683</v>
      </c>
      <c r="H8" s="1" t="s">
        <v>4</v>
      </c>
      <c r="I8">
        <v>0.2</v>
      </c>
      <c r="K8" s="1" t="s">
        <v>4</v>
      </c>
      <c r="L8">
        <v>0.2</v>
      </c>
      <c r="N8" s="1" t="s">
        <v>12</v>
      </c>
      <c r="O8">
        <v>-1.7178791722501557E-12</v>
      </c>
    </row>
    <row r="9" spans="1:15" x14ac:dyDescent="0.25">
      <c r="B9" s="1" t="s">
        <v>5</v>
      </c>
      <c r="C9">
        <v>36.461588440259931</v>
      </c>
      <c r="E9" s="1" t="s">
        <v>5</v>
      </c>
      <c r="F9">
        <v>3.5384115597400738</v>
      </c>
      <c r="H9" s="1" t="s">
        <v>5</v>
      </c>
      <c r="I9">
        <v>0.2</v>
      </c>
      <c r="K9" s="1" t="s">
        <v>5</v>
      </c>
      <c r="L9">
        <v>0.2</v>
      </c>
      <c r="N9" s="1" t="s">
        <v>15</v>
      </c>
      <c r="O9">
        <v>-1.929056026066106E-11</v>
      </c>
    </row>
    <row r="10" spans="1:15" x14ac:dyDescent="0.25">
      <c r="B10" s="1" t="s">
        <v>6</v>
      </c>
      <c r="C10">
        <v>36.146013435722999</v>
      </c>
      <c r="E10" s="1" t="s">
        <v>6</v>
      </c>
      <c r="F10">
        <v>3.8539865642770095</v>
      </c>
      <c r="H10" s="1" t="s">
        <v>6</v>
      </c>
      <c r="I10">
        <v>0.2</v>
      </c>
      <c r="K10" s="1" t="s">
        <v>6</v>
      </c>
      <c r="L10">
        <v>0.2</v>
      </c>
      <c r="N10" s="1" t="s">
        <v>18</v>
      </c>
      <c r="O10">
        <v>-2.0410340084709292E-14</v>
      </c>
    </row>
    <row r="11" spans="1:15" x14ac:dyDescent="0.25">
      <c r="B11" s="1" t="s">
        <v>7</v>
      </c>
      <c r="C11">
        <v>35.797007323446806</v>
      </c>
      <c r="E11" s="1" t="s">
        <v>7</v>
      </c>
      <c r="F11">
        <v>4.2029926765531895</v>
      </c>
      <c r="H11" s="1" t="s">
        <v>7</v>
      </c>
      <c r="I11">
        <v>0.2</v>
      </c>
      <c r="K11" s="1" t="s">
        <v>7</v>
      </c>
      <c r="L11">
        <v>0.2</v>
      </c>
    </row>
    <row r="12" spans="1:15" x14ac:dyDescent="0.25">
      <c r="B12" s="1" t="s">
        <v>8</v>
      </c>
      <c r="C12">
        <v>35.410738871104144</v>
      </c>
      <c r="E12" s="1" t="s">
        <v>8</v>
      </c>
      <c r="F12">
        <v>4.5892611288958429</v>
      </c>
      <c r="H12" s="1" t="s">
        <v>8</v>
      </c>
      <c r="I12">
        <v>0.2</v>
      </c>
      <c r="K12" s="1" t="s">
        <v>8</v>
      </c>
      <c r="L12">
        <v>0.2</v>
      </c>
    </row>
    <row r="13" spans="1:15" x14ac:dyDescent="0.25">
      <c r="B13" s="1" t="s">
        <v>9</v>
      </c>
      <c r="C13">
        <v>34.982972773117062</v>
      </c>
      <c r="E13" s="1" t="s">
        <v>9</v>
      </c>
      <c r="F13">
        <v>5.0170272268829397</v>
      </c>
      <c r="H13" s="1" t="s">
        <v>9</v>
      </c>
      <c r="I13">
        <v>0.2</v>
      </c>
      <c r="K13" s="1" t="s">
        <v>9</v>
      </c>
      <c r="L13">
        <v>0.2</v>
      </c>
    </row>
    <row r="14" spans="1:15" x14ac:dyDescent="0.25">
      <c r="B14" s="1" t="s">
        <v>10</v>
      </c>
      <c r="C14">
        <v>34.509052702184121</v>
      </c>
      <c r="E14" s="1" t="s">
        <v>10</v>
      </c>
      <c r="F14">
        <v>5.4909472978158806</v>
      </c>
      <c r="H14" s="1" t="s">
        <v>10</v>
      </c>
      <c r="I14">
        <v>0.2</v>
      </c>
      <c r="K14" s="1" t="s">
        <v>10</v>
      </c>
      <c r="L14">
        <v>0.2</v>
      </c>
    </row>
    <row r="15" spans="1:15" x14ac:dyDescent="0.25">
      <c r="B15" s="1" t="s">
        <v>11</v>
      </c>
      <c r="C15">
        <v>33.983895611754889</v>
      </c>
      <c r="E15" s="1" t="s">
        <v>11</v>
      </c>
      <c r="F15">
        <v>6.0161043882451013</v>
      </c>
      <c r="H15" s="1" t="s">
        <v>11</v>
      </c>
      <c r="I15">
        <v>0.2</v>
      </c>
      <c r="K15" s="1" t="s">
        <v>11</v>
      </c>
      <c r="L15">
        <v>0.2</v>
      </c>
    </row>
    <row r="16" spans="1:15" x14ac:dyDescent="0.25">
      <c r="B16" s="1" t="s">
        <v>12</v>
      </c>
      <c r="C16">
        <v>33.402003086118242</v>
      </c>
      <c r="E16" s="1" t="s">
        <v>12</v>
      </c>
      <c r="F16">
        <v>6.5979969138817598</v>
      </c>
      <c r="H16" s="1" t="s">
        <v>12</v>
      </c>
      <c r="I16">
        <v>0.2</v>
      </c>
      <c r="K16" s="1" t="s">
        <v>12</v>
      </c>
      <c r="L16">
        <v>0.2</v>
      </c>
    </row>
    <row r="17" spans="1:17" x14ac:dyDescent="0.25">
      <c r="B17" s="1" t="s">
        <v>13</v>
      </c>
      <c r="C17">
        <v>32.757497307247569</v>
      </c>
      <c r="E17" s="1" t="s">
        <v>13</v>
      </c>
      <c r="F17">
        <v>7.2425026927524376</v>
      </c>
      <c r="H17" s="1" t="s">
        <v>13</v>
      </c>
      <c r="I17">
        <v>0.2</v>
      </c>
      <c r="K17" s="1" t="s">
        <v>13</v>
      </c>
      <c r="L17">
        <v>0.2</v>
      </c>
    </row>
    <row r="18" spans="1:17" x14ac:dyDescent="0.25">
      <c r="B18" s="1" t="s">
        <v>14</v>
      </c>
      <c r="C18">
        <v>32.044191225339652</v>
      </c>
      <c r="E18" s="1" t="s">
        <v>14</v>
      </c>
      <c r="F18">
        <v>7.955808774660353</v>
      </c>
      <c r="H18" s="1" t="s">
        <v>14</v>
      </c>
      <c r="I18">
        <v>0.2</v>
      </c>
      <c r="K18" s="1" t="s">
        <v>14</v>
      </c>
      <c r="L18">
        <v>0.2</v>
      </c>
    </row>
    <row r="19" spans="1:17" x14ac:dyDescent="0.25">
      <c r="B19" s="1" t="s">
        <v>15</v>
      </c>
      <c r="C19">
        <v>31.255704639217424</v>
      </c>
      <c r="E19" s="1" t="s">
        <v>15</v>
      </c>
      <c r="F19">
        <v>8.7442953607825711</v>
      </c>
      <c r="H19" s="1" t="s">
        <v>15</v>
      </c>
      <c r="I19">
        <v>0.2</v>
      </c>
      <c r="K19" s="1" t="s">
        <v>15</v>
      </c>
      <c r="L19">
        <v>0.2</v>
      </c>
    </row>
    <row r="20" spans="1:17" x14ac:dyDescent="0.25">
      <c r="B20" s="1" t="s">
        <v>16</v>
      </c>
      <c r="C20">
        <v>30.385639821415396</v>
      </c>
      <c r="E20" s="1" t="s">
        <v>16</v>
      </c>
      <c r="F20">
        <v>9.6143601785846151</v>
      </c>
      <c r="H20" s="1" t="s">
        <v>16</v>
      </c>
      <c r="I20">
        <v>0.2</v>
      </c>
      <c r="K20" s="1" t="s">
        <v>16</v>
      </c>
      <c r="L20">
        <v>0.2</v>
      </c>
    </row>
    <row r="21" spans="1:17" x14ac:dyDescent="0.25">
      <c r="B21" s="1" t="s">
        <v>17</v>
      </c>
      <c r="C21">
        <v>29.427831553291167</v>
      </c>
      <c r="E21" s="1" t="s">
        <v>17</v>
      </c>
      <c r="F21">
        <v>10.572168446708845</v>
      </c>
      <c r="H21" s="1" t="s">
        <v>17</v>
      </c>
      <c r="I21">
        <v>0.2</v>
      </c>
      <c r="K21" s="1" t="s">
        <v>17</v>
      </c>
      <c r="L21">
        <v>0.2</v>
      </c>
    </row>
    <row r="22" spans="1:17" x14ac:dyDescent="0.25">
      <c r="B22" s="1" t="s">
        <v>18</v>
      </c>
      <c r="C22">
        <v>28.376686176207016</v>
      </c>
      <c r="E22" s="1" t="s">
        <v>18</v>
      </c>
      <c r="F22">
        <v>11.62331382379301</v>
      </c>
      <c r="H22" s="1" t="s">
        <v>18</v>
      </c>
      <c r="I22">
        <v>0.2</v>
      </c>
      <c r="K22" s="1" t="s">
        <v>18</v>
      </c>
      <c r="L22">
        <v>0.2</v>
      </c>
    </row>
    <row r="23" spans="1:17" x14ac:dyDescent="0.25">
      <c r="B23" s="1" t="s">
        <v>19</v>
      </c>
      <c r="C23">
        <v>27.227621397208857</v>
      </c>
      <c r="E23" s="1" t="s">
        <v>19</v>
      </c>
      <c r="F23">
        <v>12.772378602791132</v>
      </c>
      <c r="H23" s="1" t="s">
        <v>19</v>
      </c>
      <c r="I23">
        <v>0.2</v>
      </c>
      <c r="K23" s="1" t="s">
        <v>19</v>
      </c>
      <c r="L23">
        <v>0.2</v>
      </c>
    </row>
    <row r="24" spans="1:17" x14ac:dyDescent="0.25">
      <c r="B24" s="1" t="s">
        <v>20</v>
      </c>
      <c r="C24">
        <v>25.977611700818528</v>
      </c>
      <c r="E24" s="1" t="s">
        <v>20</v>
      </c>
      <c r="F24">
        <v>14.022388299181436</v>
      </c>
      <c r="H24" s="1" t="s">
        <v>20</v>
      </c>
      <c r="I24">
        <v>0.2</v>
      </c>
      <c r="K24" s="1" t="s">
        <v>20</v>
      </c>
      <c r="L24">
        <v>0.2</v>
      </c>
    </row>
    <row r="25" spans="1:17" x14ac:dyDescent="0.25">
      <c r="B25" s="1" t="s">
        <v>21</v>
      </c>
      <c r="C25">
        <v>24.625831799123688</v>
      </c>
      <c r="E25" s="1" t="s">
        <v>21</v>
      </c>
      <c r="F25">
        <v>15.374168200876323</v>
      </c>
      <c r="H25" s="1" t="s">
        <v>21</v>
      </c>
      <c r="I25">
        <v>0.2</v>
      </c>
      <c r="K25" s="1" t="s">
        <v>21</v>
      </c>
      <c r="L25">
        <v>0.2</v>
      </c>
    </row>
    <row r="26" spans="1:17" x14ac:dyDescent="0.25">
      <c r="B26" s="1" t="s">
        <v>22</v>
      </c>
      <c r="C26">
        <v>23.174371424898396</v>
      </c>
      <c r="E26" s="1" t="s">
        <v>22</v>
      </c>
      <c r="F26">
        <v>16.825628575101636</v>
      </c>
      <c r="H26" s="1" t="s">
        <v>22</v>
      </c>
      <c r="I26">
        <v>0.2</v>
      </c>
      <c r="K26" s="1" t="s">
        <v>22</v>
      </c>
      <c r="L26">
        <v>0.2</v>
      </c>
    </row>
    <row r="27" spans="1:17" x14ac:dyDescent="0.25">
      <c r="B27" s="1" t="s">
        <v>23</v>
      </c>
      <c r="C27">
        <v>21.628968862825928</v>
      </c>
      <c r="E27" s="1" t="s">
        <v>23</v>
      </c>
      <c r="F27">
        <v>18.371031137174075</v>
      </c>
      <c r="H27" s="1" t="s">
        <v>23</v>
      </c>
      <c r="I27">
        <v>0.2</v>
      </c>
      <c r="K27" s="1" t="s">
        <v>23</v>
      </c>
      <c r="L27">
        <v>0.2</v>
      </c>
    </row>
    <row r="28" spans="1:17" x14ac:dyDescent="0.25">
      <c r="B28" s="1" t="s">
        <v>24</v>
      </c>
      <c r="C28">
        <v>20.003999799971723</v>
      </c>
      <c r="E28" s="1" t="s">
        <v>24</v>
      </c>
      <c r="F28">
        <v>19.996000200028291</v>
      </c>
      <c r="H28" s="1" t="s">
        <v>24</v>
      </c>
      <c r="I28">
        <v>0.2</v>
      </c>
      <c r="K28" s="1" t="s">
        <v>24</v>
      </c>
      <c r="L28">
        <v>0.2</v>
      </c>
    </row>
    <row r="30" spans="1:17" ht="18.75" x14ac:dyDescent="0.3">
      <c r="A30" s="3" t="s">
        <v>45</v>
      </c>
      <c r="B30" s="1"/>
      <c r="C30" s="1"/>
    </row>
    <row r="31" spans="1:17" x14ac:dyDescent="0.25">
      <c r="B31" s="1"/>
      <c r="C31" s="1" t="s">
        <v>36</v>
      </c>
      <c r="D31" s="1" t="s">
        <v>37</v>
      </c>
      <c r="E31" t="s">
        <v>43</v>
      </c>
      <c r="F31" t="s">
        <v>38</v>
      </c>
      <c r="N31" s="1"/>
      <c r="O31" s="1" t="s">
        <v>36</v>
      </c>
      <c r="P31" s="1" t="s">
        <v>37</v>
      </c>
      <c r="Q31" t="s">
        <v>34</v>
      </c>
    </row>
    <row r="32" spans="1:17" x14ac:dyDescent="0.25">
      <c r="B32">
        <v>2</v>
      </c>
      <c r="C32">
        <v>30.832986719525039</v>
      </c>
      <c r="D32">
        <v>1.436835607394098</v>
      </c>
      <c r="E32">
        <f t="shared" ref="E32:E56" si="0">C32+D32</f>
        <v>32.26982232691914</v>
      </c>
      <c r="F32">
        <v>40</v>
      </c>
      <c r="N32">
        <v>2</v>
      </c>
      <c r="O32">
        <v>0.23979708393434612</v>
      </c>
      <c r="P32">
        <v>0.16020291531263353</v>
      </c>
      <c r="Q32">
        <v>0.2</v>
      </c>
    </row>
    <row r="33" spans="2:17" x14ac:dyDescent="0.25">
      <c r="B33">
        <v>1.9583329999999999</v>
      </c>
      <c r="C33">
        <v>30.778169340372799</v>
      </c>
      <c r="D33">
        <v>1.5980082018665855</v>
      </c>
      <c r="E33">
        <f t="shared" si="0"/>
        <v>32.376177542239382</v>
      </c>
      <c r="F33">
        <v>40</v>
      </c>
      <c r="N33">
        <v>1.9583329999999999</v>
      </c>
      <c r="O33">
        <v>0.23953313313893632</v>
      </c>
      <c r="P33">
        <v>0.16046686686106501</v>
      </c>
      <c r="Q33">
        <v>0.2</v>
      </c>
    </row>
    <row r="34" spans="2:17" x14ac:dyDescent="0.25">
      <c r="B34">
        <v>1.916666</v>
      </c>
      <c r="C34">
        <v>30.715742744794959</v>
      </c>
      <c r="D34">
        <v>1.7801098391158243</v>
      </c>
      <c r="E34">
        <f t="shared" si="0"/>
        <v>32.495852583910782</v>
      </c>
      <c r="F34">
        <v>40</v>
      </c>
      <c r="N34">
        <v>1.916666</v>
      </c>
      <c r="O34">
        <v>0.23923365330746243</v>
      </c>
      <c r="P34">
        <v>0.16076634669253681</v>
      </c>
      <c r="Q34">
        <v>0.2</v>
      </c>
    </row>
    <row r="35" spans="2:17" x14ac:dyDescent="0.25">
      <c r="B35">
        <v>1.8749989999999999</v>
      </c>
      <c r="C35">
        <v>30.644492172234965</v>
      </c>
      <c r="D35">
        <v>1.9860987577212241</v>
      </c>
      <c r="E35">
        <f t="shared" si="0"/>
        <v>32.630590929956192</v>
      </c>
      <c r="F35">
        <v>40</v>
      </c>
      <c r="N35">
        <v>1.8749989999999999</v>
      </c>
      <c r="O35">
        <v>0.23889327316299516</v>
      </c>
      <c r="P35">
        <v>0.16110672683708471</v>
      </c>
      <c r="Q35">
        <v>0.2</v>
      </c>
    </row>
    <row r="36" spans="2:17" x14ac:dyDescent="0.25">
      <c r="B36">
        <v>1.833332</v>
      </c>
      <c r="C36">
        <v>30.562985723757656</v>
      </c>
      <c r="D36">
        <v>2.2193517029811733</v>
      </c>
      <c r="E36">
        <f t="shared" si="0"/>
        <v>32.782337426738827</v>
      </c>
      <c r="F36">
        <v>40</v>
      </c>
      <c r="N36">
        <v>1.833332</v>
      </c>
      <c r="O36">
        <v>0.23850575199381707</v>
      </c>
      <c r="P36">
        <v>0.161494248006185</v>
      </c>
      <c r="Q36">
        <v>0.2</v>
      </c>
    </row>
    <row r="37" spans="2:17" x14ac:dyDescent="0.25">
      <c r="B37">
        <v>1.7916649999999998</v>
      </c>
      <c r="C37">
        <v>30.46953479701374</v>
      </c>
      <c r="D37">
        <v>2.4837059865667483</v>
      </c>
      <c r="E37">
        <f t="shared" si="0"/>
        <v>32.95324078358049</v>
      </c>
      <c r="F37">
        <v>40</v>
      </c>
      <c r="N37">
        <v>1.7916649999999998</v>
      </c>
      <c r="O37">
        <v>0.23806384983875281</v>
      </c>
      <c r="P37">
        <v>0.16193615016124518</v>
      </c>
      <c r="Q37">
        <v>0.2</v>
      </c>
    </row>
    <row r="38" spans="2:17" x14ac:dyDescent="0.25">
      <c r="B38">
        <v>1.7499979999999999</v>
      </c>
      <c r="C38">
        <v>30.362145737728646</v>
      </c>
      <c r="D38">
        <v>2.7835015719494725</v>
      </c>
      <c r="E38">
        <f t="shared" si="0"/>
        <v>33.145647309678118</v>
      </c>
      <c r="F38">
        <v>40</v>
      </c>
      <c r="N38">
        <v>1.7499979999999999</v>
      </c>
      <c r="O38">
        <v>0.23755917840803289</v>
      </c>
      <c r="P38">
        <v>0.16244082159239984</v>
      </c>
      <c r="Q38">
        <v>0.2</v>
      </c>
    </row>
    <row r="39" spans="2:17" x14ac:dyDescent="0.25">
      <c r="B39">
        <v>1.7083309999999998</v>
      </c>
      <c r="C39">
        <v>30.238462751947083</v>
      </c>
      <c r="D39">
        <v>3.1236160794325403</v>
      </c>
      <c r="E39">
        <f t="shared" si="0"/>
        <v>33.36207883137962</v>
      </c>
      <c r="F39">
        <v>40</v>
      </c>
      <c r="N39">
        <v>1.7083309999999998</v>
      </c>
      <c r="O39">
        <v>0.23698203910205948</v>
      </c>
      <c r="P39">
        <v>0.16301796089794127</v>
      </c>
      <c r="Q39">
        <v>0.2</v>
      </c>
    </row>
    <row r="40" spans="2:17" x14ac:dyDescent="0.25">
      <c r="B40">
        <v>1.6666639999999999</v>
      </c>
      <c r="C40">
        <v>30.095700999726425</v>
      </c>
      <c r="D40">
        <v>3.5094862953318038</v>
      </c>
      <c r="E40">
        <f t="shared" si="0"/>
        <v>33.605187295058229</v>
      </c>
      <c r="F40">
        <v>40</v>
      </c>
      <c r="N40">
        <v>1.6666639999999999</v>
      </c>
      <c r="O40">
        <v>0.23632125239023313</v>
      </c>
      <c r="P40">
        <v>0.16367874760975626</v>
      </c>
      <c r="Q40">
        <v>0.2</v>
      </c>
    </row>
    <row r="41" spans="2:17" x14ac:dyDescent="0.25">
      <c r="B41">
        <v>1.6249969999999998</v>
      </c>
      <c r="C41">
        <v>29.93056882805282</v>
      </c>
      <c r="D41">
        <v>3.9471072852671685</v>
      </c>
      <c r="E41">
        <f t="shared" si="0"/>
        <v>33.877676113319986</v>
      </c>
      <c r="F41">
        <v>40</v>
      </c>
      <c r="N41">
        <v>1.6249969999999998</v>
      </c>
      <c r="O41">
        <v>0.23556398616555732</v>
      </c>
      <c r="P41">
        <v>0.16443601383692902</v>
      </c>
      <c r="Q41">
        <v>0.2</v>
      </c>
    </row>
    <row r="42" spans="2:17" x14ac:dyDescent="0.25">
      <c r="B42">
        <v>1.5833299999999999</v>
      </c>
      <c r="C42">
        <v>29.739178491791208</v>
      </c>
      <c r="D42">
        <v>4.4429972228762447</v>
      </c>
      <c r="E42">
        <f t="shared" si="0"/>
        <v>34.182175714667451</v>
      </c>
      <c r="F42">
        <v>40</v>
      </c>
      <c r="N42">
        <v>1.5833299999999999</v>
      </c>
      <c r="O42">
        <v>0.23469559553898134</v>
      </c>
      <c r="P42">
        <v>0.16530440446099406</v>
      </c>
      <c r="Q42">
        <v>0.2</v>
      </c>
    </row>
    <row r="43" spans="2:17" x14ac:dyDescent="0.25">
      <c r="B43">
        <v>1.5416629999999998</v>
      </c>
      <c r="C43">
        <v>29.516945880315525</v>
      </c>
      <c r="D43">
        <v>5.0041123295887244</v>
      </c>
      <c r="E43">
        <f t="shared" si="0"/>
        <v>34.521058209904247</v>
      </c>
      <c r="F43">
        <v>40</v>
      </c>
      <c r="N43">
        <v>1.5416629999999998</v>
      </c>
      <c r="O43">
        <v>0.23369949389108127</v>
      </c>
      <c r="P43">
        <v>0.16630050610886762</v>
      </c>
      <c r="Q43">
        <v>0.2</v>
      </c>
    </row>
    <row r="44" spans="2:17" x14ac:dyDescent="0.25">
      <c r="B44">
        <v>1.4999959999999999</v>
      </c>
      <c r="C44">
        <v>29.258480169738341</v>
      </c>
      <c r="D44">
        <v>5.637693647487116</v>
      </c>
      <c r="E44">
        <f t="shared" si="0"/>
        <v>34.89617381722546</v>
      </c>
      <c r="F44">
        <v>40</v>
      </c>
      <c r="N44">
        <v>1.4999959999999999</v>
      </c>
      <c r="O44">
        <v>0.23255708273120554</v>
      </c>
      <c r="P44">
        <v>0.16744291728428767</v>
      </c>
      <c r="Q44">
        <v>0.2</v>
      </c>
    </row>
    <row r="45" spans="2:17" x14ac:dyDescent="0.25">
      <c r="B45">
        <v>1.458329</v>
      </c>
      <c r="C45">
        <v>28.957466108275572</v>
      </c>
      <c r="D45">
        <v>6.3510257526634959</v>
      </c>
      <c r="E45">
        <f t="shared" si="0"/>
        <v>35.308491860939071</v>
      </c>
      <c r="F45">
        <v>40</v>
      </c>
      <c r="N45">
        <v>1.458329</v>
      </c>
      <c r="O45">
        <v>0.23124777762868134</v>
      </c>
      <c r="P45">
        <v>0.16875222237111631</v>
      </c>
      <c r="Q45">
        <v>0.2</v>
      </c>
    </row>
    <row r="46" spans="2:17" x14ac:dyDescent="0.25">
      <c r="B46">
        <v>1.4166619999999999</v>
      </c>
      <c r="C46">
        <v>28.606549629846935</v>
      </c>
      <c r="D46">
        <v>7.1510821345085658</v>
      </c>
      <c r="E46">
        <f t="shared" si="0"/>
        <v>35.757631764355502</v>
      </c>
      <c r="F46">
        <v>40</v>
      </c>
      <c r="N46">
        <v>1.4166619999999999</v>
      </c>
      <c r="O46">
        <v>0.22974918917036213</v>
      </c>
      <c r="P46">
        <v>0.17025081082940866</v>
      </c>
      <c r="Q46">
        <v>0.2</v>
      </c>
    </row>
    <row r="47" spans="2:17" x14ac:dyDescent="0.25">
      <c r="B47">
        <v>1.3749949999999997</v>
      </c>
      <c r="C47">
        <v>28.197234265156194</v>
      </c>
      <c r="D47">
        <v>8.0440434962143428</v>
      </c>
      <c r="E47">
        <f t="shared" si="0"/>
        <v>36.24127776137054</v>
      </c>
      <c r="F47">
        <v>40</v>
      </c>
      <c r="N47">
        <v>1.3749949999999997</v>
      </c>
      <c r="O47">
        <v>0.22803751767593824</v>
      </c>
      <c r="P47">
        <v>0.17196248243455842</v>
      </c>
      <c r="Q47">
        <v>0.2</v>
      </c>
    </row>
    <row r="48" spans="2:17" x14ac:dyDescent="0.25">
      <c r="B48">
        <v>1.3333279999999998</v>
      </c>
      <c r="C48">
        <v>27.719789480728913</v>
      </c>
      <c r="D48">
        <v>9.034704075040251</v>
      </c>
      <c r="E48">
        <f t="shared" si="0"/>
        <v>36.754493555769166</v>
      </c>
      <c r="F48">
        <v>40</v>
      </c>
      <c r="N48">
        <v>1.3333279999999998</v>
      </c>
      <c r="O48">
        <v>0.22608819762457616</v>
      </c>
      <c r="P48">
        <v>0.17391180237430989</v>
      </c>
      <c r="Q48">
        <v>0.2</v>
      </c>
    </row>
    <row r="49" spans="2:17" x14ac:dyDescent="0.25">
      <c r="B49">
        <v>1.2916609999999999</v>
      </c>
      <c r="C49">
        <v>27.163266013054781</v>
      </c>
      <c r="D49">
        <v>10.125693436508421</v>
      </c>
      <c r="E49">
        <f t="shared" si="0"/>
        <v>37.288959449563201</v>
      </c>
      <c r="F49">
        <v>40</v>
      </c>
      <c r="N49">
        <v>1.2916609999999999</v>
      </c>
      <c r="O49">
        <v>0.2238770210206488</v>
      </c>
      <c r="P49">
        <v>0.17612297897842585</v>
      </c>
      <c r="Q49">
        <v>0.2</v>
      </c>
    </row>
    <row r="50" spans="2:17" x14ac:dyDescent="0.25">
      <c r="B50">
        <v>1.2499939999999998</v>
      </c>
      <c r="C50">
        <v>26.515536904813359</v>
      </c>
      <c r="D50">
        <v>11.316698962268939</v>
      </c>
      <c r="E50">
        <f t="shared" si="0"/>
        <v>37.832235867082296</v>
      </c>
      <c r="F50">
        <v>40</v>
      </c>
      <c r="N50">
        <v>1.2499939999999998</v>
      </c>
      <c r="O50">
        <v>0.22138155303032295</v>
      </c>
      <c r="P50">
        <v>0.17861844696984894</v>
      </c>
      <c r="Q50">
        <v>0.2</v>
      </c>
    </row>
    <row r="51" spans="2:17" x14ac:dyDescent="0.25">
      <c r="B51">
        <v>1.2083269999999997</v>
      </c>
      <c r="C51">
        <v>25.763537528368765</v>
      </c>
      <c r="D51">
        <v>12.603614828336735</v>
      </c>
      <c r="E51">
        <f t="shared" si="0"/>
        <v>38.367152356705503</v>
      </c>
      <c r="F51">
        <v>40</v>
      </c>
      <c r="N51">
        <v>1.2083269999999997</v>
      </c>
      <c r="O51">
        <v>0.21858315061128866</v>
      </c>
      <c r="P51">
        <v>0.18141684938452871</v>
      </c>
      <c r="Q51">
        <v>0.2</v>
      </c>
    </row>
    <row r="52" spans="2:17" x14ac:dyDescent="0.25">
      <c r="B52">
        <v>1.1666599999999998</v>
      </c>
      <c r="C52">
        <v>24.893699964563904</v>
      </c>
      <c r="D52">
        <v>13.97781495648176</v>
      </c>
      <c r="E52">
        <f t="shared" si="0"/>
        <v>38.871514921045666</v>
      </c>
      <c r="F52">
        <v>40</v>
      </c>
      <c r="N52">
        <v>1.1666599999999998</v>
      </c>
      <c r="O52">
        <v>0.21546942844014344</v>
      </c>
      <c r="P52">
        <v>0.1845305715567048</v>
      </c>
      <c r="Q52">
        <v>0.2</v>
      </c>
    </row>
    <row r="53" spans="2:17" x14ac:dyDescent="0.25">
      <c r="B53">
        <v>1.1249929999999999</v>
      </c>
      <c r="C53">
        <v>23.892688531443749</v>
      </c>
      <c r="D53">
        <v>15.425656227721444</v>
      </c>
      <c r="E53">
        <f t="shared" si="0"/>
        <v>39.318344759165193</v>
      </c>
      <c r="F53">
        <v>40</v>
      </c>
      <c r="N53">
        <v>1.1249929999999999</v>
      </c>
      <c r="O53">
        <v>0.21203715194009637</v>
      </c>
      <c r="P53">
        <v>0.18796284805250962</v>
      </c>
      <c r="Q53">
        <v>0.2</v>
      </c>
    </row>
    <row r="54" spans="2:17" x14ac:dyDescent="0.25">
      <c r="B54">
        <v>1.0833259999999998</v>
      </c>
      <c r="C54">
        <v>22.748524504043026</v>
      </c>
      <c r="D54">
        <v>16.928357217473256</v>
      </c>
      <c r="E54">
        <f t="shared" si="0"/>
        <v>39.676881721516281</v>
      </c>
      <c r="F54">
        <v>40</v>
      </c>
      <c r="N54">
        <v>1.0833259999999998</v>
      </c>
      <c r="O54">
        <v>0.20829537904963383</v>
      </c>
      <c r="P54">
        <v>0.19170462094170546</v>
      </c>
      <c r="Q54">
        <v>0.2</v>
      </c>
    </row>
    <row r="55" spans="2:17" x14ac:dyDescent="0.25">
      <c r="B55">
        <v>1.0416589999999999</v>
      </c>
      <c r="C55">
        <v>21.452183401850803</v>
      </c>
      <c r="D55">
        <v>18.462368646882616</v>
      </c>
      <c r="E55">
        <f t="shared" si="0"/>
        <v>39.91455204873342</v>
      </c>
      <c r="F55">
        <v>40</v>
      </c>
      <c r="N55">
        <v>1.0416589999999999</v>
      </c>
      <c r="O55">
        <v>0.20426855863905516</v>
      </c>
      <c r="P55">
        <v>0.19573144135391252</v>
      </c>
      <c r="Q55">
        <v>0.2</v>
      </c>
    </row>
    <row r="56" spans="2:17" x14ac:dyDescent="0.25">
      <c r="B56">
        <v>1.0001</v>
      </c>
      <c r="C56">
        <v>20.003671689395144</v>
      </c>
      <c r="D56">
        <v>19.996327794966305</v>
      </c>
      <c r="E56">
        <f t="shared" si="0"/>
        <v>39.999999484361453</v>
      </c>
      <c r="F56">
        <v>40</v>
      </c>
      <c r="N56">
        <v>1.0001</v>
      </c>
      <c r="O56">
        <v>0.20001049126367665</v>
      </c>
      <c r="P56">
        <v>0.1999895087274961</v>
      </c>
      <c r="Q56">
        <v>0.2</v>
      </c>
    </row>
    <row r="59" spans="2:17" x14ac:dyDescent="0.25">
      <c r="B59" t="s">
        <v>44</v>
      </c>
    </row>
    <row r="60" spans="2:17" x14ac:dyDescent="0.25">
      <c r="C60" t="s">
        <v>42</v>
      </c>
      <c r="D60" t="s">
        <v>34</v>
      </c>
      <c r="N60" s="1"/>
      <c r="O60" s="1" t="s">
        <v>39</v>
      </c>
      <c r="P60" t="s">
        <v>40</v>
      </c>
    </row>
    <row r="61" spans="2:17" x14ac:dyDescent="0.25">
      <c r="B61">
        <v>2</v>
      </c>
      <c r="C61">
        <v>93.160177720859124</v>
      </c>
      <c r="D61">
        <v>92.400078237516041</v>
      </c>
      <c r="N61">
        <v>2</v>
      </c>
      <c r="O61">
        <v>2.3657543394902394</v>
      </c>
      <c r="P61">
        <v>2</v>
      </c>
    </row>
    <row r="62" spans="2:17" x14ac:dyDescent="0.25">
      <c r="B62">
        <v>1.9583329999999999</v>
      </c>
      <c r="C62">
        <v>93.194925691984622</v>
      </c>
      <c r="D62">
        <v>92.459638231799261</v>
      </c>
      <c r="N62">
        <v>1.9583329999999999</v>
      </c>
      <c r="O62">
        <v>2.3598164298873212</v>
      </c>
      <c r="P62">
        <v>2</v>
      </c>
    </row>
    <row r="63" spans="2:17" x14ac:dyDescent="0.25">
      <c r="B63">
        <v>1.916666</v>
      </c>
      <c r="C63">
        <v>93.234460172140757</v>
      </c>
      <c r="D63">
        <v>92.52557165587352</v>
      </c>
      <c r="N63">
        <v>1.916666</v>
      </c>
      <c r="O63">
        <v>2.3531708136115861</v>
      </c>
      <c r="P63">
        <v>2</v>
      </c>
    </row>
    <row r="64" spans="2:17" x14ac:dyDescent="0.25">
      <c r="B64">
        <v>1.8749989999999999</v>
      </c>
      <c r="C64">
        <v>93.279532852766437</v>
      </c>
      <c r="D64">
        <v>92.598692383993878</v>
      </c>
      <c r="N64">
        <v>1.8749989999999999</v>
      </c>
      <c r="O64">
        <v>2.3457333764324426</v>
      </c>
      <c r="P64">
        <v>2</v>
      </c>
    </row>
    <row r="65" spans="2:16" x14ac:dyDescent="0.25">
      <c r="B65">
        <v>1.833332</v>
      </c>
      <c r="C65">
        <v>93.331029606858806</v>
      </c>
      <c r="D65">
        <v>92.679933489325009</v>
      </c>
      <c r="N65">
        <v>1.833332</v>
      </c>
      <c r="O65">
        <v>2.3374131946679033</v>
      </c>
      <c r="P65">
        <v>2</v>
      </c>
    </row>
    <row r="66" spans="2:16" x14ac:dyDescent="0.25">
      <c r="B66">
        <v>1.7916649999999998</v>
      </c>
      <c r="C66">
        <v>93.389991673369622</v>
      </c>
      <c r="D66">
        <v>92.770366523510148</v>
      </c>
      <c r="N66">
        <v>1.7916649999999998</v>
      </c>
      <c r="O66">
        <v>2.3281130405001327</v>
      </c>
      <c r="P66">
        <v>2</v>
      </c>
    </row>
    <row r="67" spans="2:16" x14ac:dyDescent="0.25">
      <c r="B67">
        <v>1.7499979999999999</v>
      </c>
      <c r="C67">
        <v>93.457644071267694</v>
      </c>
      <c r="D67">
        <v>92.871224091136611</v>
      </c>
      <c r="N67">
        <v>1.7499979999999999</v>
      </c>
      <c r="O67">
        <v>2.3177309008963505</v>
      </c>
      <c r="P67">
        <v>2</v>
      </c>
    </row>
    <row r="68" spans="2:16" x14ac:dyDescent="0.25">
      <c r="B68">
        <v>1.7083309999999998</v>
      </c>
      <c r="C68">
        <v>93.535429089546767</v>
      </c>
      <c r="D68">
        <v>92.983926274893562</v>
      </c>
      <c r="N68">
        <v>1.7083309999999998</v>
      </c>
      <c r="O68">
        <v>2.3061624971634629</v>
      </c>
      <c r="P68">
        <v>2</v>
      </c>
    </row>
    <row r="69" spans="2:16" x14ac:dyDescent="0.25">
      <c r="B69">
        <v>1.6666639999999999</v>
      </c>
      <c r="C69">
        <v>93.625044849372387</v>
      </c>
      <c r="D69">
        <v>93.110111545937912</v>
      </c>
      <c r="N69">
        <v>1.6666639999999999</v>
      </c>
      <c r="O69">
        <v>2.2933051364581467</v>
      </c>
      <c r="P69">
        <v>2</v>
      </c>
    </row>
    <row r="70" spans="2:16" x14ac:dyDescent="0.25">
      <c r="B70">
        <v>1.6249969999999998</v>
      </c>
      <c r="C70">
        <v>93.728490548044775</v>
      </c>
      <c r="D70">
        <v>93.251672875474853</v>
      </c>
      <c r="N70">
        <v>1.6249969999999998</v>
      </c>
      <c r="O70">
        <v>2.2790632712454517</v>
      </c>
      <c r="P70">
        <v>2</v>
      </c>
    </row>
    <row r="71" spans="2:16" x14ac:dyDescent="0.25">
      <c r="B71">
        <v>1.5833299999999999</v>
      </c>
      <c r="C71">
        <v>93.84811940819236</v>
      </c>
      <c r="D71">
        <v>93.410799843224254</v>
      </c>
      <c r="N71">
        <v>1.5833299999999999</v>
      </c>
      <c r="O71">
        <v>2.2633561698201925</v>
      </c>
      <c r="P71">
        <v>2</v>
      </c>
    </row>
    <row r="72" spans="2:16" x14ac:dyDescent="0.25">
      <c r="B72">
        <v>1.5416629999999998</v>
      </c>
      <c r="C72">
        <v>93.986695124735149</v>
      </c>
      <c r="D72">
        <v>93.590027609147796</v>
      </c>
      <c r="N72">
        <v>1.5416629999999998</v>
      </c>
      <c r="O72">
        <v>2.2461281025352311</v>
      </c>
      <c r="P72">
        <v>2</v>
      </c>
    </row>
    <row r="73" spans="2:16" x14ac:dyDescent="0.25">
      <c r="B73">
        <v>1.4999959999999999</v>
      </c>
      <c r="C73">
        <v>94.147458432178055</v>
      </c>
      <c r="D73">
        <v>93.792293665996567</v>
      </c>
      <c r="N73">
        <v>1.4999959999999999</v>
      </c>
      <c r="O73">
        <v>2.227361307823291</v>
      </c>
      <c r="P73">
        <v>2</v>
      </c>
    </row>
    <row r="74" spans="2:16" x14ac:dyDescent="0.25">
      <c r="B74">
        <v>1.458329</v>
      </c>
      <c r="C74">
        <v>94.334209541727404</v>
      </c>
      <c r="D74">
        <v>94.021003307182752</v>
      </c>
      <c r="N74">
        <v>1.458329</v>
      </c>
      <c r="O74">
        <v>2.2070917810796735</v>
      </c>
      <c r="P74">
        <v>2</v>
      </c>
    </row>
    <row r="75" spans="2:16" x14ac:dyDescent="0.25">
      <c r="B75">
        <v>1.4166619999999999</v>
      </c>
      <c r="C75">
        <v>94.551366548293373</v>
      </c>
      <c r="D75">
        <v>94.280104707695273</v>
      </c>
      <c r="N75">
        <v>1.4166619999999999</v>
      </c>
      <c r="O75">
        <v>2.185427788621467</v>
      </c>
      <c r="P75">
        <v>2</v>
      </c>
    </row>
    <row r="76" spans="2:16" x14ac:dyDescent="0.25">
      <c r="B76">
        <v>1.3749949999999997</v>
      </c>
      <c r="C76">
        <v>94.804045768924325</v>
      </c>
      <c r="D76">
        <v>94.574174401179306</v>
      </c>
      <c r="N76">
        <v>1.3749949999999997</v>
      </c>
      <c r="O76">
        <v>2.1625700979524525</v>
      </c>
      <c r="P76">
        <v>2</v>
      </c>
    </row>
    <row r="77" spans="2:16" x14ac:dyDescent="0.25">
      <c r="B77">
        <v>1.3333279999999998</v>
      </c>
      <c r="C77">
        <v>95.098267648866752</v>
      </c>
      <c r="D77">
        <v>94.908513716708754</v>
      </c>
      <c r="N77">
        <v>1.3333279999999998</v>
      </c>
      <c r="O77">
        <v>2.1388318510625828</v>
      </c>
      <c r="P77">
        <v>2</v>
      </c>
    </row>
    <row r="78" spans="2:16" x14ac:dyDescent="0.25">
      <c r="B78">
        <v>1.2916609999999999</v>
      </c>
      <c r="C78">
        <v>95.440795220221702</v>
      </c>
      <c r="D78">
        <v>95.289256388094159</v>
      </c>
      <c r="N78">
        <v>1.2916609999999999</v>
      </c>
      <c r="O78">
        <v>2.1146584987459836</v>
      </c>
      <c r="P78">
        <v>2</v>
      </c>
    </row>
    <row r="79" spans="2:16" x14ac:dyDescent="0.25">
      <c r="B79">
        <v>1.2499939999999998</v>
      </c>
      <c r="C79">
        <v>95.839484703782986</v>
      </c>
      <c r="D79">
        <v>95.723487049973158</v>
      </c>
      <c r="N79">
        <v>1.2499939999999998</v>
      </c>
      <c r="O79">
        <v>2.0906403012571193</v>
      </c>
      <c r="P79">
        <v>2</v>
      </c>
    </row>
    <row r="80" spans="2:16" x14ac:dyDescent="0.25">
      <c r="B80">
        <v>1.2083269999999997</v>
      </c>
      <c r="C80">
        <v>96.303258410789866</v>
      </c>
      <c r="D80">
        <v>96.21936969527178</v>
      </c>
      <c r="N80">
        <v>1.2083269999999997</v>
      </c>
      <c r="O80">
        <v>2.0675188659667745</v>
      </c>
      <c r="P80">
        <v>2</v>
      </c>
    </row>
    <row r="81" spans="2:16" x14ac:dyDescent="0.25">
      <c r="B81">
        <v>1.1666599999999998</v>
      </c>
      <c r="C81">
        <v>96.842240069485911</v>
      </c>
      <c r="D81">
        <v>96.786284440534843</v>
      </c>
      <c r="N81">
        <v>1.1666599999999998</v>
      </c>
      <c r="O81">
        <v>2.0461817103449795</v>
      </c>
      <c r="P81">
        <v>2</v>
      </c>
    </row>
    <row r="82" spans="2:16" x14ac:dyDescent="0.25">
      <c r="B82">
        <v>1.1249929999999999</v>
      </c>
      <c r="C82">
        <v>97.467884351508999</v>
      </c>
      <c r="D82">
        <v>97.434970258127748</v>
      </c>
      <c r="N82">
        <v>1.1249929999999999</v>
      </c>
      <c r="O82">
        <v>2.0276430701261483</v>
      </c>
      <c r="P82">
        <v>2</v>
      </c>
    </row>
    <row r="83" spans="2:16" x14ac:dyDescent="0.25">
      <c r="B83">
        <v>1.0833259999999998</v>
      </c>
      <c r="C83">
        <v>98.193134482653164</v>
      </c>
      <c r="D83">
        <v>98.177670929549294</v>
      </c>
      <c r="N83">
        <v>1.0833259999999998</v>
      </c>
      <c r="O83">
        <v>2.0130087982406017</v>
      </c>
      <c r="P83">
        <v>2</v>
      </c>
    </row>
    <row r="84" spans="2:16" x14ac:dyDescent="0.25">
      <c r="B84">
        <v>1.0416589999999999</v>
      </c>
      <c r="C84">
        <v>99.032619876289914</v>
      </c>
      <c r="D84">
        <v>99.028281742645575</v>
      </c>
      <c r="N84">
        <v>1.0416589999999999</v>
      </c>
      <c r="O84">
        <v>2.0034237685027576</v>
      </c>
      <c r="P84">
        <v>2</v>
      </c>
    </row>
    <row r="85" spans="2:16" x14ac:dyDescent="0.25">
      <c r="B85">
        <v>1.0001</v>
      </c>
      <c r="C85">
        <v>100.00019877717324</v>
      </c>
      <c r="D85">
        <v>99.999796297356013</v>
      </c>
      <c r="N85">
        <v>1.0001</v>
      </c>
      <c r="O85">
        <v>2.0000000198478611</v>
      </c>
      <c r="P85">
        <v>2</v>
      </c>
    </row>
    <row r="87" spans="2:16" x14ac:dyDescent="0.25">
      <c r="D87" t="s">
        <v>41</v>
      </c>
    </row>
    <row r="88" spans="2:16" x14ac:dyDescent="0.25">
      <c r="D88">
        <v>99.999997969124607</v>
      </c>
      <c r="E88">
        <f>D88/107.342</f>
        <v>0.93160177720859128</v>
      </c>
      <c r="F88">
        <f>E88*100</f>
        <v>93.160177720859124</v>
      </c>
    </row>
    <row r="89" spans="2:16" x14ac:dyDescent="0.25">
      <c r="D89">
        <v>100.03729713629014</v>
      </c>
      <c r="E89">
        <f t="shared" ref="E89:E112" si="1">D89/107.342</f>
        <v>0.9319492569198462</v>
      </c>
      <c r="F89">
        <f t="shared" ref="F89:F112" si="2">E89*100</f>
        <v>93.194925691984622</v>
      </c>
    </row>
    <row r="90" spans="2:16" x14ac:dyDescent="0.25">
      <c r="D90">
        <v>100.07973423797932</v>
      </c>
      <c r="E90">
        <f t="shared" si="1"/>
        <v>0.93234460172140754</v>
      </c>
      <c r="F90">
        <f t="shared" si="2"/>
        <v>93.234460172140757</v>
      </c>
    </row>
    <row r="91" spans="2:16" x14ac:dyDescent="0.25">
      <c r="D91">
        <v>100.12811615481654</v>
      </c>
      <c r="E91">
        <f t="shared" si="1"/>
        <v>0.93279532852766434</v>
      </c>
      <c r="F91">
        <f t="shared" si="2"/>
        <v>93.279532852766437</v>
      </c>
    </row>
    <row r="92" spans="2:16" x14ac:dyDescent="0.25">
      <c r="D92">
        <v>100.18339380059437</v>
      </c>
      <c r="E92">
        <f t="shared" si="1"/>
        <v>0.93331029606858806</v>
      </c>
      <c r="F92">
        <f t="shared" si="2"/>
        <v>93.331029606858806</v>
      </c>
    </row>
    <row r="93" spans="2:16" x14ac:dyDescent="0.25">
      <c r="D93">
        <v>100.24668486202842</v>
      </c>
      <c r="E93">
        <f t="shared" si="1"/>
        <v>0.93389991673369621</v>
      </c>
      <c r="F93">
        <f t="shared" si="2"/>
        <v>93.389991673369622</v>
      </c>
    </row>
    <row r="94" spans="2:16" x14ac:dyDescent="0.25">
      <c r="D94">
        <v>100.31930429898017</v>
      </c>
      <c r="E94">
        <f t="shared" si="1"/>
        <v>0.93457644071267698</v>
      </c>
      <c r="F94">
        <f t="shared" si="2"/>
        <v>93.457644071267694</v>
      </c>
    </row>
    <row r="95" spans="2:16" x14ac:dyDescent="0.25">
      <c r="D95">
        <v>100.4028002933013</v>
      </c>
      <c r="E95">
        <f t="shared" si="1"/>
        <v>0.93535429089546773</v>
      </c>
      <c r="F95">
        <f t="shared" si="2"/>
        <v>93.535429089546767</v>
      </c>
    </row>
    <row r="96" spans="2:16" x14ac:dyDescent="0.25">
      <c r="D96">
        <v>100.4989956422133</v>
      </c>
      <c r="E96">
        <f t="shared" si="1"/>
        <v>0.93625044849372385</v>
      </c>
      <c r="F96">
        <f t="shared" si="2"/>
        <v>93.625044849372387</v>
      </c>
    </row>
    <row r="97" spans="4:6" x14ac:dyDescent="0.25">
      <c r="D97">
        <v>100.61003632408222</v>
      </c>
      <c r="E97">
        <f t="shared" si="1"/>
        <v>0.93728490548044774</v>
      </c>
      <c r="F97">
        <f t="shared" si="2"/>
        <v>93.728490548044775</v>
      </c>
    </row>
    <row r="98" spans="4:6" x14ac:dyDescent="0.25">
      <c r="D98">
        <v>100.73844833514184</v>
      </c>
      <c r="E98">
        <f t="shared" si="1"/>
        <v>0.93848119408192354</v>
      </c>
      <c r="F98">
        <f t="shared" si="2"/>
        <v>93.84811940819236</v>
      </c>
    </row>
    <row r="99" spans="4:6" x14ac:dyDescent="0.25">
      <c r="D99">
        <v>100.8871982807932</v>
      </c>
      <c r="E99">
        <f t="shared" si="1"/>
        <v>0.93986695124735142</v>
      </c>
      <c r="F99">
        <f t="shared" si="2"/>
        <v>93.986695124735149</v>
      </c>
    </row>
    <row r="100" spans="4:6" x14ac:dyDescent="0.25">
      <c r="D100">
        <v>101.05976483026856</v>
      </c>
      <c r="E100">
        <f t="shared" si="1"/>
        <v>0.94147458432178055</v>
      </c>
      <c r="F100">
        <f t="shared" si="2"/>
        <v>94.147458432178055</v>
      </c>
    </row>
    <row r="101" spans="4:6" x14ac:dyDescent="0.25">
      <c r="D101">
        <v>101.26022720628103</v>
      </c>
      <c r="E101">
        <f t="shared" si="1"/>
        <v>0.9433420954172741</v>
      </c>
      <c r="F101">
        <f t="shared" si="2"/>
        <v>94.334209541727404</v>
      </c>
    </row>
    <row r="102" spans="4:6" x14ac:dyDescent="0.25">
      <c r="D102">
        <v>101.49332788026906</v>
      </c>
      <c r="E102">
        <f t="shared" si="1"/>
        <v>0.9455136654829337</v>
      </c>
      <c r="F102">
        <f t="shared" si="2"/>
        <v>94.551366548293373</v>
      </c>
    </row>
    <row r="103" spans="4:6" x14ac:dyDescent="0.25">
      <c r="D103">
        <v>101.76455880927875</v>
      </c>
      <c r="E103">
        <f t="shared" si="1"/>
        <v>0.94804045768924328</v>
      </c>
      <c r="F103">
        <f t="shared" si="2"/>
        <v>94.804045768924325</v>
      </c>
    </row>
    <row r="104" spans="4:6" x14ac:dyDescent="0.25">
      <c r="D104">
        <v>102.08038245964654</v>
      </c>
      <c r="E104">
        <f t="shared" si="1"/>
        <v>0.95098267648866752</v>
      </c>
      <c r="F104">
        <f t="shared" si="2"/>
        <v>95.098267648866752</v>
      </c>
    </row>
    <row r="105" spans="4:6" x14ac:dyDescent="0.25">
      <c r="D105">
        <v>102.44805840529037</v>
      </c>
      <c r="E105">
        <f t="shared" si="1"/>
        <v>0.95440795220221697</v>
      </c>
      <c r="F105">
        <f t="shared" si="2"/>
        <v>95.440795220221702</v>
      </c>
    </row>
    <row r="106" spans="4:6" x14ac:dyDescent="0.25">
      <c r="D106">
        <v>102.87601967073473</v>
      </c>
      <c r="E106">
        <f t="shared" si="1"/>
        <v>0.95839484703782984</v>
      </c>
      <c r="F106">
        <f t="shared" si="2"/>
        <v>95.839484703782986</v>
      </c>
    </row>
    <row r="107" spans="4:6" x14ac:dyDescent="0.25">
      <c r="D107">
        <v>103.37384364331005</v>
      </c>
      <c r="E107">
        <f t="shared" si="1"/>
        <v>0.9630325841078986</v>
      </c>
      <c r="F107">
        <f t="shared" si="2"/>
        <v>96.303258410789866</v>
      </c>
    </row>
    <row r="108" spans="4:6" x14ac:dyDescent="0.25">
      <c r="D108">
        <v>103.95239733538756</v>
      </c>
      <c r="E108">
        <f t="shared" si="1"/>
        <v>0.96842240069485908</v>
      </c>
      <c r="F108">
        <f t="shared" si="2"/>
        <v>96.842240069485911</v>
      </c>
    </row>
    <row r="109" spans="4:6" x14ac:dyDescent="0.25">
      <c r="D109">
        <v>104.62397642059679</v>
      </c>
      <c r="E109">
        <f t="shared" si="1"/>
        <v>0.97467884351509004</v>
      </c>
      <c r="F109">
        <f t="shared" si="2"/>
        <v>97.467884351508999</v>
      </c>
    </row>
    <row r="110" spans="4:6" x14ac:dyDescent="0.25">
      <c r="D110">
        <v>105.40247441636956</v>
      </c>
      <c r="E110">
        <f t="shared" si="1"/>
        <v>0.98193134482653166</v>
      </c>
      <c r="F110">
        <f t="shared" si="2"/>
        <v>98.193134482653164</v>
      </c>
    </row>
    <row r="111" spans="4:6" x14ac:dyDescent="0.25">
      <c r="D111">
        <v>106.30359482760713</v>
      </c>
      <c r="E111">
        <f t="shared" si="1"/>
        <v>0.99032619876289918</v>
      </c>
      <c r="F111">
        <f t="shared" si="2"/>
        <v>99.032619876289914</v>
      </c>
    </row>
    <row r="112" spans="4:6" x14ac:dyDescent="0.25">
      <c r="D112">
        <v>107.34221337139329</v>
      </c>
      <c r="E112">
        <f t="shared" si="1"/>
        <v>1.0000019877717323</v>
      </c>
      <c r="F112">
        <f t="shared" si="2"/>
        <v>100.00019877717324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D1B26-43A6-44EC-AD01-296E70CBA5AC}">
  <sheetPr>
    <pageSetUpPr fitToPage="1"/>
  </sheetPr>
  <dimension ref="A1:B2"/>
  <sheetViews>
    <sheetView tabSelected="1" topLeftCell="A17" workbookViewId="0">
      <selection activeCell="G28" sqref="G28"/>
    </sheetView>
  </sheetViews>
  <sheetFormatPr defaultRowHeight="15" x14ac:dyDescent="0.25"/>
  <sheetData>
    <row r="1" spans="1:2" ht="23.25" x14ac:dyDescent="0.35">
      <c r="A1" s="2" t="s">
        <v>33</v>
      </c>
    </row>
    <row r="2" spans="1:2" ht="23.25" x14ac:dyDescent="0.35">
      <c r="A2" s="2"/>
      <c r="B2" s="2" t="s">
        <v>35</v>
      </c>
    </row>
  </sheetData>
  <pageMargins left="0.45" right="0.45" top="0.75" bottom="0.75" header="0.3" footer="0.3"/>
  <pageSetup scale="81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SHEET2 (2)</vt:lpstr>
      <vt:lpstr>Figure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 Markusen</dc:creator>
  <cp:lastModifiedBy>James R Markusen</cp:lastModifiedBy>
  <cp:lastPrinted>2023-12-05T16:51:23Z</cp:lastPrinted>
  <dcterms:created xsi:type="dcterms:W3CDTF">2023-12-05T15:15:17Z</dcterms:created>
  <dcterms:modified xsi:type="dcterms:W3CDTF">2023-12-12T19:12:20Z</dcterms:modified>
</cp:coreProperties>
</file>